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600" windowHeight="7545" firstSheet="3" activeTab="3"/>
  </bookViews>
  <sheets>
    <sheet name="MAY 2018" sheetId="1" state="hidden" r:id="rId1"/>
    <sheet name="JUN 2018" sheetId="2" state="hidden" r:id="rId2"/>
    <sheet name="JUL2018" sheetId="3" state="hidden" r:id="rId3"/>
    <sheet name="AUG2018" sheetId="4" r:id="rId4"/>
    <sheet name="SEP2018" sheetId="5" r:id="rId5"/>
  </sheets>
  <definedNames>
    <definedName name="_xlnm.Print_Area" localSheetId="0">'MAY 2018'!$B$2:$J$40</definedName>
  </definedNames>
  <calcPr calcId="144525"/>
</workbook>
</file>

<file path=xl/calcChain.xml><?xml version="1.0" encoding="utf-8"?>
<calcChain xmlns="http://schemas.openxmlformats.org/spreadsheetml/2006/main">
  <c r="J32" i="5" l="1"/>
  <c r="I32" i="5"/>
  <c r="H32" i="5"/>
  <c r="G32" i="5"/>
  <c r="F32" i="5"/>
  <c r="E32" i="5"/>
  <c r="D32" i="5"/>
  <c r="C32" i="5"/>
  <c r="J31" i="5"/>
  <c r="I31" i="5"/>
  <c r="H31" i="5"/>
  <c r="G31" i="5"/>
  <c r="F31" i="5"/>
  <c r="E31" i="5"/>
  <c r="D31" i="5"/>
  <c r="C31" i="5"/>
  <c r="J30" i="5"/>
  <c r="I30" i="5"/>
  <c r="H30" i="5"/>
  <c r="G30" i="5"/>
  <c r="F30" i="5"/>
  <c r="E30" i="5"/>
  <c r="D30" i="5"/>
  <c r="C30" i="5"/>
  <c r="C33" i="4" l="1"/>
  <c r="D33" i="4" l="1"/>
  <c r="E33" i="4"/>
  <c r="F33" i="4"/>
  <c r="G33" i="4"/>
  <c r="H33" i="4"/>
  <c r="I33" i="4"/>
  <c r="J33" i="4"/>
  <c r="D34" i="4"/>
  <c r="E34" i="4"/>
  <c r="F34" i="4"/>
  <c r="G34" i="4"/>
  <c r="H34" i="4"/>
  <c r="I34" i="4"/>
  <c r="J34" i="4"/>
  <c r="D35" i="4"/>
  <c r="E35" i="4"/>
  <c r="F35" i="4"/>
  <c r="G35" i="4"/>
  <c r="H35" i="4"/>
  <c r="I35" i="4"/>
  <c r="J35" i="4"/>
  <c r="C35" i="4"/>
  <c r="C34" i="4"/>
  <c r="C31" i="2" l="1"/>
  <c r="D32" i="3"/>
  <c r="E32" i="3"/>
  <c r="F32" i="3"/>
  <c r="G32" i="3"/>
  <c r="H32" i="3"/>
  <c r="I32" i="3"/>
  <c r="J32" i="3"/>
  <c r="D33" i="3"/>
  <c r="E33" i="3"/>
  <c r="F33" i="3"/>
  <c r="G33" i="3"/>
  <c r="H33" i="3"/>
  <c r="I33" i="3"/>
  <c r="J33" i="3"/>
  <c r="D34" i="3"/>
  <c r="E34" i="3"/>
  <c r="F34" i="3"/>
  <c r="G34" i="3"/>
  <c r="H34" i="3"/>
  <c r="I34" i="3"/>
  <c r="J34" i="3"/>
  <c r="C34" i="3"/>
  <c r="C33" i="3"/>
  <c r="C32" i="3"/>
  <c r="J33" i="2" l="1"/>
  <c r="I33" i="2"/>
  <c r="H33" i="2"/>
  <c r="G33" i="2"/>
  <c r="F33" i="2"/>
  <c r="E33" i="2"/>
  <c r="J32" i="2"/>
  <c r="I32" i="2"/>
  <c r="H32" i="2"/>
  <c r="G32" i="2"/>
  <c r="F32" i="2"/>
  <c r="E32" i="2"/>
  <c r="J31" i="2"/>
  <c r="I31" i="2"/>
  <c r="H31" i="2"/>
  <c r="G31" i="2"/>
  <c r="F31" i="2"/>
  <c r="E31" i="2"/>
  <c r="D33" i="2"/>
  <c r="C33" i="2"/>
  <c r="C32" i="2" l="1"/>
  <c r="D31" i="2"/>
  <c r="D32" i="2"/>
  <c r="D31" i="1"/>
  <c r="C31" i="1"/>
  <c r="D28" i="1" l="1"/>
  <c r="C28" i="1"/>
  <c r="D25" i="1" l="1"/>
  <c r="C25" i="1"/>
  <c r="C24" i="1" l="1"/>
  <c r="D24" i="1"/>
  <c r="D23" i="1" l="1"/>
  <c r="C23" i="1"/>
  <c r="D22" i="1" l="1"/>
  <c r="C22" i="1" l="1"/>
  <c r="D21" i="1" l="1"/>
  <c r="C21" i="1"/>
  <c r="D20" i="1" l="1"/>
  <c r="D32" i="1" s="1"/>
  <c r="C20" i="1"/>
  <c r="C33" i="1" l="1"/>
  <c r="C32" i="1"/>
  <c r="E32" i="1"/>
  <c r="F32" i="1"/>
  <c r="G32" i="1"/>
  <c r="H32" i="1"/>
  <c r="I32" i="1"/>
  <c r="J32" i="1"/>
  <c r="D33" i="1"/>
  <c r="E33" i="1"/>
  <c r="F33" i="1"/>
  <c r="G33" i="1"/>
  <c r="H33" i="1"/>
  <c r="I33" i="1"/>
  <c r="J33" i="1"/>
  <c r="D34" i="1"/>
  <c r="E34" i="1"/>
  <c r="F34" i="1"/>
  <c r="G34" i="1"/>
  <c r="H34" i="1"/>
  <c r="I34" i="1"/>
  <c r="J34" i="1"/>
  <c r="C34" i="1"/>
</calcChain>
</file>

<file path=xl/sharedStrings.xml><?xml version="1.0" encoding="utf-8"?>
<sst xmlns="http://schemas.openxmlformats.org/spreadsheetml/2006/main" count="299" uniqueCount="39">
  <si>
    <t>DAILY NATURAL RUBBER (NR) PRICES OF ARBC MEMBERS</t>
  </si>
  <si>
    <t>(IN US CENTS/KG)</t>
  </si>
  <si>
    <t>Date</t>
  </si>
  <si>
    <t>STR 20</t>
  </si>
  <si>
    <t>SIR 20</t>
  </si>
  <si>
    <t>SMR 20</t>
  </si>
  <si>
    <t>TSR 20</t>
  </si>
  <si>
    <t>RSS 3</t>
  </si>
  <si>
    <t>CSR 10</t>
  </si>
  <si>
    <t>TRA</t>
  </si>
  <si>
    <t>Thailand</t>
  </si>
  <si>
    <t>MRE</t>
  </si>
  <si>
    <t>GAPKINDO</t>
  </si>
  <si>
    <t>Indonesia</t>
  </si>
  <si>
    <t>RTAS</t>
  </si>
  <si>
    <t>VRA</t>
  </si>
  <si>
    <t>ARDC</t>
  </si>
  <si>
    <t>Malaysia</t>
  </si>
  <si>
    <t>Singapore</t>
  </si>
  <si>
    <t>Vietnam</t>
  </si>
  <si>
    <t>Cambodia</t>
  </si>
  <si>
    <t>Average</t>
  </si>
  <si>
    <t xml:space="preserve">Min </t>
  </si>
  <si>
    <t>Max</t>
  </si>
  <si>
    <t>Note:</t>
  </si>
  <si>
    <t>N.A. = Prices are not available</t>
  </si>
  <si>
    <t>RTAS Singapore prices are sourced from RTAS website, whose prices are</t>
  </si>
  <si>
    <t>Singapore Exchange (SGX) SICOM previous day's settlement prices.</t>
  </si>
  <si>
    <t>M.C. = Market Closed</t>
  </si>
  <si>
    <r>
      <t xml:space="preserve">Month: </t>
    </r>
    <r>
      <rPr>
        <b/>
        <sz val="12"/>
        <color rgb="FF000099"/>
        <rFont val="Arial Black"/>
        <family val="2"/>
      </rPr>
      <t>MAY 2018</t>
    </r>
  </si>
  <si>
    <t>SVR 10</t>
  </si>
  <si>
    <t>N.A.</t>
  </si>
  <si>
    <t>M.C.</t>
  </si>
  <si>
    <t>M. C.</t>
  </si>
  <si>
    <r>
      <t xml:space="preserve">Month: </t>
    </r>
    <r>
      <rPr>
        <b/>
        <sz val="12"/>
        <color rgb="FF000099"/>
        <rFont val="Arial Black"/>
        <family val="2"/>
      </rPr>
      <t>JULY 2018</t>
    </r>
  </si>
  <si>
    <r>
      <t>Month: J</t>
    </r>
    <r>
      <rPr>
        <b/>
        <sz val="12"/>
        <color rgb="FF000099"/>
        <rFont val="Arial Black"/>
        <family val="2"/>
      </rPr>
      <t>UNE 2018</t>
    </r>
  </si>
  <si>
    <t>134.41 </t>
  </si>
  <si>
    <r>
      <t xml:space="preserve">Month: </t>
    </r>
    <r>
      <rPr>
        <b/>
        <sz val="12"/>
        <color rgb="FF000099"/>
        <rFont val="Arial Black"/>
        <family val="2"/>
      </rPr>
      <t>AUGUST 2018</t>
    </r>
  </si>
  <si>
    <r>
      <t xml:space="preserve">Month: </t>
    </r>
    <r>
      <rPr>
        <b/>
        <sz val="12"/>
        <color rgb="FF000099"/>
        <rFont val="Arial Black"/>
        <family val="2"/>
      </rPr>
      <t>SEPTEMBER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</si>
</sst>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2"/>
      <color theme="1"/>
      <name val="Arial Black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2"/>
      <color rgb="FF000099"/>
      <name val="Arial Black"/>
      <family val="2"/>
    </font>
    <font>
      <b/>
      <u/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Arial"/>
      <family val="2"/>
    </font>
    <font>
      <sz val="11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2" borderId="7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2" fontId="1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zoomScale="90" zoomScaleNormal="90" workbookViewId="0">
      <selection sqref="A1:XFD1048576"/>
    </sheetView>
  </sheetViews>
  <sheetFormatPr defaultRowHeight="19.5" customHeight="1" x14ac:dyDescent="0.25"/>
  <cols>
    <col min="2" max="2" width="12" customWidth="1"/>
    <col min="3" max="3" width="11.5703125" style="1" customWidth="1"/>
    <col min="4" max="4" width="12.42578125" style="1" customWidth="1"/>
    <col min="5" max="5" width="12.7109375" style="1" customWidth="1"/>
    <col min="6" max="6" width="13" style="1" customWidth="1"/>
    <col min="7" max="7" width="10.7109375" style="1" customWidth="1"/>
    <col min="8" max="8" width="11.7109375" style="1" customWidth="1"/>
    <col min="9" max="9" width="12.28515625" style="1" customWidth="1"/>
    <col min="10" max="10" width="12.7109375" style="1" customWidth="1"/>
  </cols>
  <sheetData>
    <row r="2" spans="2:10" ht="19.5" customHeight="1" x14ac:dyDescent="0.4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9.5" customHeight="1" x14ac:dyDescent="0.45">
      <c r="B3" s="34" t="s">
        <v>1</v>
      </c>
      <c r="C3" s="34"/>
      <c r="D3" s="34"/>
      <c r="E3" s="34"/>
      <c r="F3" s="34"/>
      <c r="G3" s="34"/>
      <c r="H3" s="34"/>
      <c r="I3" s="34"/>
      <c r="J3" s="34"/>
    </row>
    <row r="4" spans="2:10" ht="19.5" customHeight="1" x14ac:dyDescent="0.3">
      <c r="B4" s="2"/>
    </row>
    <row r="5" spans="2:10" ht="19.5" customHeight="1" x14ac:dyDescent="0.4">
      <c r="B5" s="35" t="s">
        <v>29</v>
      </c>
      <c r="C5" s="35"/>
      <c r="D5" s="35"/>
      <c r="E5" s="35"/>
      <c r="F5" s="35"/>
      <c r="G5" s="35"/>
      <c r="H5" s="35"/>
      <c r="I5" s="35"/>
      <c r="J5" s="35"/>
    </row>
    <row r="6" spans="2:10" ht="19.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ht="19.5" customHeight="1" x14ac:dyDescent="0.25">
      <c r="B7" s="42" t="s">
        <v>2</v>
      </c>
      <c r="C7" s="36" t="s">
        <v>9</v>
      </c>
      <c r="D7" s="37"/>
      <c r="E7" s="9" t="s">
        <v>12</v>
      </c>
      <c r="F7" s="9" t="s">
        <v>11</v>
      </c>
      <c r="G7" s="40" t="s">
        <v>14</v>
      </c>
      <c r="H7" s="40"/>
      <c r="I7" s="9" t="s">
        <v>15</v>
      </c>
      <c r="J7" s="9" t="s">
        <v>16</v>
      </c>
    </row>
    <row r="8" spans="2:10" ht="19.5" customHeight="1" x14ac:dyDescent="0.25">
      <c r="B8" s="42"/>
      <c r="C8" s="38" t="s">
        <v>10</v>
      </c>
      <c r="D8" s="39"/>
      <c r="E8" s="10" t="s">
        <v>13</v>
      </c>
      <c r="F8" s="10" t="s">
        <v>17</v>
      </c>
      <c r="G8" s="41" t="s">
        <v>18</v>
      </c>
      <c r="H8" s="41"/>
      <c r="I8" s="10" t="s">
        <v>19</v>
      </c>
      <c r="J8" s="10" t="s">
        <v>20</v>
      </c>
    </row>
    <row r="9" spans="2:10" ht="19.5" customHeight="1" x14ac:dyDescent="0.25">
      <c r="B9" s="42"/>
      <c r="C9" s="11" t="s">
        <v>3</v>
      </c>
      <c r="D9" s="11" t="s">
        <v>7</v>
      </c>
      <c r="E9" s="11" t="s">
        <v>4</v>
      </c>
      <c r="F9" s="11" t="s">
        <v>5</v>
      </c>
      <c r="G9" s="11" t="s">
        <v>6</v>
      </c>
      <c r="H9" s="11" t="s">
        <v>7</v>
      </c>
      <c r="I9" s="18" t="s">
        <v>30</v>
      </c>
      <c r="J9" s="11" t="s">
        <v>8</v>
      </c>
    </row>
    <row r="10" spans="2:10" ht="19.5" customHeight="1" x14ac:dyDescent="0.25">
      <c r="B10" s="5">
        <v>2</v>
      </c>
      <c r="C10" s="15">
        <v>142.59</v>
      </c>
      <c r="D10" s="14">
        <v>173.82</v>
      </c>
      <c r="E10" s="15">
        <v>141.94391999999999</v>
      </c>
      <c r="F10" s="15">
        <v>140.6</v>
      </c>
      <c r="G10" s="15">
        <v>141.5</v>
      </c>
      <c r="H10" s="15">
        <v>169.4</v>
      </c>
      <c r="I10" s="5" t="s">
        <v>31</v>
      </c>
      <c r="J10" s="5" t="s">
        <v>31</v>
      </c>
    </row>
    <row r="11" spans="2:10" ht="19.5" customHeight="1" x14ac:dyDescent="0.25">
      <c r="B11" s="5">
        <v>3</v>
      </c>
      <c r="C11" s="15">
        <v>142.63</v>
      </c>
      <c r="D11" s="15">
        <v>174.5</v>
      </c>
      <c r="E11" s="5">
        <v>142.94</v>
      </c>
      <c r="F11" s="15">
        <v>142.4</v>
      </c>
      <c r="G11" s="15">
        <v>141.1</v>
      </c>
      <c r="H11" s="15">
        <v>173</v>
      </c>
      <c r="I11" s="5" t="s">
        <v>31</v>
      </c>
      <c r="J11" s="5" t="s">
        <v>31</v>
      </c>
    </row>
    <row r="12" spans="2:10" ht="19.5" customHeight="1" x14ac:dyDescent="0.25">
      <c r="B12" s="5">
        <v>4</v>
      </c>
      <c r="C12" s="15">
        <v>144.16999999999999</v>
      </c>
      <c r="D12" s="15">
        <v>175.94</v>
      </c>
      <c r="E12" s="5">
        <v>143.63999999999999</v>
      </c>
      <c r="F12" s="5">
        <v>143.85</v>
      </c>
      <c r="G12" s="15">
        <v>142.4</v>
      </c>
      <c r="H12" s="15">
        <v>173.8</v>
      </c>
      <c r="I12" s="5" t="s">
        <v>31</v>
      </c>
      <c r="J12" s="5" t="s">
        <v>31</v>
      </c>
    </row>
    <row r="13" spans="2:10" ht="19.5" customHeight="1" x14ac:dyDescent="0.25">
      <c r="B13" s="5">
        <v>7</v>
      </c>
      <c r="C13" s="15">
        <v>144.05000000000001</v>
      </c>
      <c r="D13" s="15">
        <v>175.69</v>
      </c>
      <c r="E13" s="5">
        <v>145.24</v>
      </c>
      <c r="F13" s="5">
        <v>144.85</v>
      </c>
      <c r="G13" s="15">
        <v>142.9</v>
      </c>
      <c r="H13" s="15">
        <v>173.5</v>
      </c>
      <c r="I13" s="5" t="s">
        <v>31</v>
      </c>
      <c r="J13" s="5" t="s">
        <v>31</v>
      </c>
    </row>
    <row r="14" spans="2:10" ht="19.5" customHeight="1" x14ac:dyDescent="0.25">
      <c r="B14" s="5">
        <v>8</v>
      </c>
      <c r="C14" s="15">
        <v>145.15</v>
      </c>
      <c r="D14" s="15">
        <v>175.69</v>
      </c>
      <c r="E14" s="5">
        <v>143.84</v>
      </c>
      <c r="F14" s="5">
        <v>143.85</v>
      </c>
      <c r="G14" s="15">
        <v>144.1</v>
      </c>
      <c r="H14" s="15">
        <v>173.2</v>
      </c>
      <c r="I14" s="5" t="s">
        <v>31</v>
      </c>
      <c r="J14" s="5" t="s">
        <v>31</v>
      </c>
    </row>
    <row r="15" spans="2:10" ht="19.5" customHeight="1" x14ac:dyDescent="0.25">
      <c r="B15" s="5">
        <v>9</v>
      </c>
      <c r="C15" s="15">
        <v>144.21577798565636</v>
      </c>
      <c r="D15" s="15">
        <v>174.46211412535081</v>
      </c>
      <c r="E15" s="5">
        <v>142.63999999999999</v>
      </c>
      <c r="F15" s="5" t="s">
        <v>32</v>
      </c>
      <c r="G15" s="15">
        <v>143</v>
      </c>
      <c r="H15" s="15">
        <v>171.4</v>
      </c>
      <c r="I15" s="15">
        <v>148</v>
      </c>
      <c r="J15" s="5" t="s">
        <v>31</v>
      </c>
    </row>
    <row r="16" spans="2:10" ht="19.5" customHeight="1" x14ac:dyDescent="0.25">
      <c r="B16" s="5">
        <v>10</v>
      </c>
      <c r="C16" s="15">
        <v>144.83509645301805</v>
      </c>
      <c r="D16" s="15">
        <v>175.79340385812071</v>
      </c>
      <c r="E16" s="5" t="s">
        <v>31</v>
      </c>
      <c r="F16" s="5" t="s">
        <v>32</v>
      </c>
      <c r="G16" s="15">
        <v>142.6</v>
      </c>
      <c r="H16" s="15">
        <v>170.9</v>
      </c>
      <c r="I16" s="15">
        <v>148</v>
      </c>
      <c r="J16" s="5" t="s">
        <v>31</v>
      </c>
    </row>
    <row r="17" spans="2:10" ht="19.5" customHeight="1" x14ac:dyDescent="0.25">
      <c r="B17" s="5">
        <v>11</v>
      </c>
      <c r="C17" s="15" t="s">
        <v>31</v>
      </c>
      <c r="D17" s="15" t="s">
        <v>31</v>
      </c>
      <c r="E17" s="5">
        <v>144.94</v>
      </c>
      <c r="F17" s="5" t="s">
        <v>32</v>
      </c>
      <c r="G17" s="15">
        <v>143.5</v>
      </c>
      <c r="H17" s="15">
        <v>169.1</v>
      </c>
      <c r="I17" s="15">
        <v>148</v>
      </c>
      <c r="J17" s="5" t="s">
        <v>31</v>
      </c>
    </row>
    <row r="18" spans="2:10" ht="19.5" customHeight="1" x14ac:dyDescent="0.25">
      <c r="B18" s="5">
        <v>14</v>
      </c>
      <c r="C18" s="15" t="s">
        <v>31</v>
      </c>
      <c r="D18" s="15" t="s">
        <v>31</v>
      </c>
      <c r="E18" s="5">
        <v>142.13999999999999</v>
      </c>
      <c r="F18" s="15">
        <v>143</v>
      </c>
      <c r="G18" s="15">
        <v>142.19999999999999</v>
      </c>
      <c r="H18" s="15">
        <v>168.3</v>
      </c>
      <c r="I18" s="15">
        <v>147.4</v>
      </c>
      <c r="J18" s="5" t="s">
        <v>31</v>
      </c>
    </row>
    <row r="19" spans="2:10" ht="19.5" customHeight="1" x14ac:dyDescent="0.25">
      <c r="B19" s="5">
        <v>15</v>
      </c>
      <c r="C19" s="15">
        <v>145.92476489028212</v>
      </c>
      <c r="D19" s="15">
        <v>176.33228840125392</v>
      </c>
      <c r="E19" s="5">
        <v>140.44</v>
      </c>
      <c r="F19" s="15">
        <v>139.4</v>
      </c>
      <c r="G19" s="15">
        <v>140.6</v>
      </c>
      <c r="H19" s="15">
        <v>167.4</v>
      </c>
      <c r="I19" s="15">
        <v>147</v>
      </c>
      <c r="J19" s="5" t="s">
        <v>31</v>
      </c>
    </row>
    <row r="20" spans="2:10" ht="19.5" customHeight="1" x14ac:dyDescent="0.25">
      <c r="B20" s="5">
        <v>16</v>
      </c>
      <c r="C20" s="15">
        <f>45.9/32.07*100</f>
        <v>143.1244153414406</v>
      </c>
      <c r="D20" s="15">
        <f>56/32.07*100</f>
        <v>174.61802307452447</v>
      </c>
      <c r="E20" s="5">
        <v>139.63999999999999</v>
      </c>
      <c r="F20" s="5">
        <v>140.75</v>
      </c>
      <c r="G20" s="15">
        <v>140.30000000000001</v>
      </c>
      <c r="H20" s="15">
        <v>166.3</v>
      </c>
      <c r="I20" s="15">
        <v>147.80000000000001</v>
      </c>
      <c r="J20" s="5" t="s">
        <v>31</v>
      </c>
    </row>
    <row r="21" spans="2:10" ht="19.5" customHeight="1" x14ac:dyDescent="0.25">
      <c r="B21" s="5">
        <v>17</v>
      </c>
      <c r="C21" s="15">
        <f>45.9/32.01*100</f>
        <v>143.39268978444238</v>
      </c>
      <c r="D21" s="15">
        <f>56/32.01*100</f>
        <v>174.94532958450486</v>
      </c>
      <c r="E21" s="5">
        <v>140.94</v>
      </c>
      <c r="F21" s="5">
        <v>140.94999999999999</v>
      </c>
      <c r="G21" s="15">
        <v>140.1</v>
      </c>
      <c r="H21" s="15">
        <v>166</v>
      </c>
      <c r="I21" s="15">
        <v>147.80000000000001</v>
      </c>
      <c r="J21" s="5" t="s">
        <v>31</v>
      </c>
    </row>
    <row r="22" spans="2:10" ht="19.5" customHeight="1" x14ac:dyDescent="0.25">
      <c r="B22" s="5">
        <v>18</v>
      </c>
      <c r="C22" s="15">
        <f>46.05/32.12*100</f>
        <v>143.36861768368618</v>
      </c>
      <c r="D22" s="15">
        <f>56.2/32.12*100</f>
        <v>174.96886674968869</v>
      </c>
      <c r="E22" s="5">
        <v>143.44</v>
      </c>
      <c r="F22" s="5">
        <v>143.15</v>
      </c>
      <c r="G22" s="15">
        <v>140.5</v>
      </c>
      <c r="H22" s="15">
        <v>166.3</v>
      </c>
      <c r="I22" s="15">
        <v>149</v>
      </c>
      <c r="J22" s="5" t="s">
        <v>31</v>
      </c>
    </row>
    <row r="23" spans="2:10" ht="19.5" customHeight="1" x14ac:dyDescent="0.25">
      <c r="B23" s="5">
        <v>21</v>
      </c>
      <c r="C23" s="15">
        <f>47.05/32.2*100</f>
        <v>146.11801242236021</v>
      </c>
      <c r="D23" s="15">
        <f>56.6/32.2*100</f>
        <v>175.77639751552795</v>
      </c>
      <c r="E23" s="5">
        <v>148.34</v>
      </c>
      <c r="F23" s="15">
        <v>149</v>
      </c>
      <c r="G23" s="15">
        <v>142.9</v>
      </c>
      <c r="H23" s="15">
        <v>165.5</v>
      </c>
      <c r="I23" s="15">
        <v>150</v>
      </c>
      <c r="J23" s="5" t="s">
        <v>31</v>
      </c>
    </row>
    <row r="24" spans="2:10" ht="19.5" customHeight="1" x14ac:dyDescent="0.25">
      <c r="B24" s="5">
        <v>22</v>
      </c>
      <c r="C24" s="15">
        <f>47.55/32.11*100</f>
        <v>148.08470881345374</v>
      </c>
      <c r="D24" s="15">
        <f>56.6/32.11*100</f>
        <v>176.26907505450015</v>
      </c>
      <c r="E24" s="5">
        <v>147.34</v>
      </c>
      <c r="F24" s="5">
        <v>148.55000000000001</v>
      </c>
      <c r="G24" s="15">
        <v>147.1</v>
      </c>
      <c r="H24" s="15">
        <v>167.8</v>
      </c>
      <c r="I24" s="15">
        <v>150.5</v>
      </c>
      <c r="J24" s="5" t="s">
        <v>31</v>
      </c>
    </row>
    <row r="25" spans="2:10" ht="19.5" customHeight="1" x14ac:dyDescent="0.25">
      <c r="B25" s="5">
        <v>23</v>
      </c>
      <c r="C25" s="15">
        <f>47.4/32.08*100</f>
        <v>147.75561097256858</v>
      </c>
      <c r="D25" s="15">
        <f>56/32.08*100</f>
        <v>174.56359102244389</v>
      </c>
      <c r="E25" s="5">
        <v>145.44</v>
      </c>
      <c r="F25" s="5">
        <v>146.94999999999999</v>
      </c>
      <c r="G25" s="15">
        <v>147.30000000000001</v>
      </c>
      <c r="H25" s="15">
        <v>167.1</v>
      </c>
      <c r="I25" s="15">
        <v>150</v>
      </c>
      <c r="J25" s="5" t="s">
        <v>31</v>
      </c>
    </row>
    <row r="26" spans="2:10" ht="19.5" customHeight="1" x14ac:dyDescent="0.25">
      <c r="B26" s="19">
        <v>24</v>
      </c>
      <c r="C26" s="15">
        <v>146.19</v>
      </c>
      <c r="D26" s="15">
        <v>174.18</v>
      </c>
      <c r="E26" s="15">
        <v>144.13999999999999</v>
      </c>
      <c r="F26" s="15">
        <v>145.19999999999999</v>
      </c>
      <c r="G26" s="15">
        <v>144.69999999999999</v>
      </c>
      <c r="H26" s="15">
        <v>165.5</v>
      </c>
      <c r="I26" s="15">
        <v>149</v>
      </c>
      <c r="J26" s="15" t="s">
        <v>31</v>
      </c>
    </row>
    <row r="27" spans="2:10" ht="19.5" customHeight="1" x14ac:dyDescent="0.25">
      <c r="B27" s="19">
        <v>25</v>
      </c>
      <c r="C27" s="15">
        <v>146.09</v>
      </c>
      <c r="D27" s="15">
        <v>174.38</v>
      </c>
      <c r="E27" s="15">
        <v>144.34</v>
      </c>
      <c r="F27" s="15">
        <v>145.30000000000001</v>
      </c>
      <c r="G27" s="15">
        <v>144.80000000000001</v>
      </c>
      <c r="H27" s="15">
        <v>165.4</v>
      </c>
      <c r="I27" s="15">
        <v>150</v>
      </c>
      <c r="J27" s="15" t="s">
        <v>31</v>
      </c>
    </row>
    <row r="28" spans="2:10" ht="19.5" customHeight="1" x14ac:dyDescent="0.25">
      <c r="B28" s="20">
        <v>28</v>
      </c>
      <c r="C28" s="15">
        <f>46.75/31.89*100</f>
        <v>146.59767952336156</v>
      </c>
      <c r="D28" s="15">
        <f>55.45/31.89*100</f>
        <v>173.87895892129194</v>
      </c>
      <c r="E28" s="15">
        <v>143.54</v>
      </c>
      <c r="F28" s="15">
        <v>144.6</v>
      </c>
      <c r="G28" s="15">
        <v>144.69999999999999</v>
      </c>
      <c r="H28" s="15">
        <v>164.9</v>
      </c>
      <c r="I28" s="15">
        <v>149</v>
      </c>
      <c r="J28" s="15" t="s">
        <v>31</v>
      </c>
    </row>
    <row r="29" spans="2:10" ht="19.5" customHeight="1" x14ac:dyDescent="0.25">
      <c r="B29" s="20">
        <v>29</v>
      </c>
      <c r="C29" s="15" t="s">
        <v>32</v>
      </c>
      <c r="D29" s="15" t="s">
        <v>32</v>
      </c>
      <c r="E29" s="15" t="s">
        <v>32</v>
      </c>
      <c r="F29" s="15" t="s">
        <v>32</v>
      </c>
      <c r="G29" s="15" t="s">
        <v>32</v>
      </c>
      <c r="H29" s="15" t="s">
        <v>32</v>
      </c>
      <c r="I29" s="15">
        <v>149</v>
      </c>
      <c r="J29" s="15" t="s">
        <v>31</v>
      </c>
    </row>
    <row r="30" spans="2:10" ht="19.5" customHeight="1" x14ac:dyDescent="0.25">
      <c r="B30" s="20">
        <v>30</v>
      </c>
      <c r="C30" s="15">
        <v>145.41213063763601</v>
      </c>
      <c r="D30" s="15">
        <v>172.16174183514775</v>
      </c>
      <c r="E30" s="15">
        <v>142.24</v>
      </c>
      <c r="F30" s="15">
        <v>143.9</v>
      </c>
      <c r="G30" s="15">
        <v>144.30000000000001</v>
      </c>
      <c r="H30" s="15">
        <v>162.9</v>
      </c>
      <c r="I30" s="15">
        <v>148.5</v>
      </c>
      <c r="J30" s="15" t="s">
        <v>31</v>
      </c>
    </row>
    <row r="31" spans="2:10" ht="19.5" customHeight="1" thickBot="1" x14ac:dyDescent="0.3">
      <c r="B31" s="21">
        <v>31</v>
      </c>
      <c r="C31" s="16">
        <f>46.2/31.98*100</f>
        <v>144.46529080675424</v>
      </c>
      <c r="D31" s="16">
        <f>54.7/31.98*100</f>
        <v>171.04440275171984</v>
      </c>
      <c r="E31" s="16">
        <v>142.13999999999999</v>
      </c>
      <c r="F31" s="16">
        <v>142.19999999999999</v>
      </c>
      <c r="G31" s="16">
        <v>142.9</v>
      </c>
      <c r="H31" s="16">
        <v>163.1</v>
      </c>
      <c r="I31" s="16">
        <v>148</v>
      </c>
      <c r="J31" s="16" t="s">
        <v>31</v>
      </c>
    </row>
    <row r="32" spans="2:10" ht="19.5" customHeight="1" thickBot="1" x14ac:dyDescent="0.3">
      <c r="B32" s="12" t="s">
        <v>21</v>
      </c>
      <c r="C32" s="17">
        <f>AVERAGE(C10:C31)</f>
        <v>144.95604185866631</v>
      </c>
      <c r="D32" s="17">
        <f>AVERAGE(D10:D31)</f>
        <v>174.68495752074077</v>
      </c>
      <c r="E32" s="17">
        <f t="shared" ref="E32:J32" si="0">AVERAGE(E10:E31)</f>
        <v>143.46519599999999</v>
      </c>
      <c r="F32" s="17">
        <f t="shared" si="0"/>
        <v>143.80555555555554</v>
      </c>
      <c r="G32" s="17">
        <f t="shared" si="0"/>
        <v>143.02380952380952</v>
      </c>
      <c r="H32" s="17">
        <f t="shared" si="0"/>
        <v>168.13333333333335</v>
      </c>
      <c r="I32" s="17">
        <f t="shared" si="0"/>
        <v>148.64705882352942</v>
      </c>
      <c r="J32" s="13" t="e">
        <f t="shared" si="0"/>
        <v>#DIV/0!</v>
      </c>
    </row>
    <row r="33" spans="2:10" ht="19.5" customHeight="1" thickBot="1" x14ac:dyDescent="0.3">
      <c r="B33" s="12" t="s">
        <v>22</v>
      </c>
      <c r="C33" s="17">
        <f>MIN(C10:C31)</f>
        <v>142.59</v>
      </c>
      <c r="D33" s="17">
        <f t="shared" ref="D33:J33" si="1">MIN(D10:D31)</f>
        <v>171.04440275171984</v>
      </c>
      <c r="E33" s="17">
        <f t="shared" si="1"/>
        <v>139.63999999999999</v>
      </c>
      <c r="F33" s="17">
        <f t="shared" si="1"/>
        <v>139.4</v>
      </c>
      <c r="G33" s="17">
        <f t="shared" si="1"/>
        <v>140.1</v>
      </c>
      <c r="H33" s="17">
        <f t="shared" si="1"/>
        <v>162.9</v>
      </c>
      <c r="I33" s="17">
        <f t="shared" si="1"/>
        <v>147</v>
      </c>
      <c r="J33" s="13">
        <f t="shared" si="1"/>
        <v>0</v>
      </c>
    </row>
    <row r="34" spans="2:10" ht="19.5" customHeight="1" thickBot="1" x14ac:dyDescent="0.3">
      <c r="B34" s="12" t="s">
        <v>23</v>
      </c>
      <c r="C34" s="17">
        <f>MAX(C10:C31)</f>
        <v>148.08470881345374</v>
      </c>
      <c r="D34" s="17">
        <f t="shared" ref="D34:J34" si="2">MAX(D10:D31)</f>
        <v>176.33228840125392</v>
      </c>
      <c r="E34" s="17">
        <f t="shared" si="2"/>
        <v>148.34</v>
      </c>
      <c r="F34" s="17">
        <f t="shared" si="2"/>
        <v>149</v>
      </c>
      <c r="G34" s="17">
        <f t="shared" si="2"/>
        <v>147.30000000000001</v>
      </c>
      <c r="H34" s="17">
        <f t="shared" si="2"/>
        <v>173.8</v>
      </c>
      <c r="I34" s="17">
        <f t="shared" si="2"/>
        <v>150.5</v>
      </c>
      <c r="J34" s="13">
        <f t="shared" si="2"/>
        <v>0</v>
      </c>
    </row>
    <row r="36" spans="2:10" ht="15" customHeight="1" x14ac:dyDescent="0.25">
      <c r="B36" s="6" t="s">
        <v>24</v>
      </c>
    </row>
    <row r="37" spans="2:10" ht="15" customHeight="1" x14ac:dyDescent="0.25">
      <c r="B37" s="7" t="s">
        <v>25</v>
      </c>
    </row>
    <row r="38" spans="2:10" ht="15" customHeight="1" x14ac:dyDescent="0.25">
      <c r="B38" s="8" t="s">
        <v>28</v>
      </c>
    </row>
    <row r="39" spans="2:10" ht="15" customHeight="1" x14ac:dyDescent="0.25">
      <c r="B39" s="7" t="s">
        <v>26</v>
      </c>
    </row>
    <row r="40" spans="2:10" ht="15" customHeight="1" x14ac:dyDescent="0.25">
      <c r="B40" s="7" t="s">
        <v>27</v>
      </c>
    </row>
  </sheetData>
  <mergeCells count="8">
    <mergeCell ref="B2:J2"/>
    <mergeCell ref="B3:J3"/>
    <mergeCell ref="B5:J5"/>
    <mergeCell ref="C7:D7"/>
    <mergeCell ref="C8:D8"/>
    <mergeCell ref="G7:H7"/>
    <mergeCell ref="G8:H8"/>
    <mergeCell ref="B7:B9"/>
  </mergeCells>
  <printOptions horizontalCentered="1"/>
  <pageMargins left="0" right="0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9"/>
  <sheetViews>
    <sheetView topLeftCell="A4" zoomScale="80" zoomScaleNormal="80" workbookViewId="0">
      <selection activeCell="O15" sqref="O15"/>
    </sheetView>
  </sheetViews>
  <sheetFormatPr defaultRowHeight="15" x14ac:dyDescent="0.25"/>
  <cols>
    <col min="2" max="2" width="12" customWidth="1"/>
    <col min="3" max="3" width="11.5703125" style="1" customWidth="1"/>
    <col min="4" max="4" width="12.42578125" style="1" customWidth="1"/>
    <col min="5" max="5" width="12.7109375" style="1" customWidth="1"/>
    <col min="6" max="6" width="13" style="1" customWidth="1"/>
    <col min="7" max="7" width="10.7109375" style="1" customWidth="1"/>
    <col min="8" max="8" width="11.7109375" style="1" customWidth="1"/>
    <col min="9" max="9" width="12.28515625" style="1" customWidth="1"/>
    <col min="10" max="10" width="12.7109375" style="1" customWidth="1"/>
  </cols>
  <sheetData>
    <row r="2" spans="2:10" ht="19.5" customHeight="1" x14ac:dyDescent="0.4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9.5" customHeight="1" x14ac:dyDescent="0.45">
      <c r="B3" s="34" t="s">
        <v>1</v>
      </c>
      <c r="C3" s="34"/>
      <c r="D3" s="34"/>
      <c r="E3" s="34"/>
      <c r="F3" s="34"/>
      <c r="G3" s="34"/>
      <c r="H3" s="34"/>
      <c r="I3" s="34"/>
      <c r="J3" s="34"/>
    </row>
    <row r="4" spans="2:10" ht="19.5" customHeight="1" x14ac:dyDescent="0.3">
      <c r="B4" s="2"/>
    </row>
    <row r="5" spans="2:10" ht="19.5" customHeight="1" x14ac:dyDescent="0.4">
      <c r="B5" s="35" t="s">
        <v>35</v>
      </c>
      <c r="C5" s="35"/>
      <c r="D5" s="35"/>
      <c r="E5" s="35"/>
      <c r="F5" s="35"/>
      <c r="G5" s="35"/>
      <c r="H5" s="35"/>
      <c r="I5" s="35"/>
      <c r="J5" s="35"/>
    </row>
    <row r="6" spans="2:10" ht="19.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ht="19.5" customHeight="1" x14ac:dyDescent="0.25">
      <c r="B7" s="42" t="s">
        <v>2</v>
      </c>
      <c r="C7" s="36" t="s">
        <v>9</v>
      </c>
      <c r="D7" s="37"/>
      <c r="E7" s="22" t="s">
        <v>12</v>
      </c>
      <c r="F7" s="22" t="s">
        <v>11</v>
      </c>
      <c r="G7" s="40" t="s">
        <v>14</v>
      </c>
      <c r="H7" s="40"/>
      <c r="I7" s="22" t="s">
        <v>15</v>
      </c>
      <c r="J7" s="22" t="s">
        <v>16</v>
      </c>
    </row>
    <row r="8" spans="2:10" ht="19.5" customHeight="1" x14ac:dyDescent="0.25">
      <c r="B8" s="42"/>
      <c r="C8" s="38" t="s">
        <v>10</v>
      </c>
      <c r="D8" s="39"/>
      <c r="E8" s="23" t="s">
        <v>13</v>
      </c>
      <c r="F8" s="23" t="s">
        <v>17</v>
      </c>
      <c r="G8" s="41" t="s">
        <v>18</v>
      </c>
      <c r="H8" s="41"/>
      <c r="I8" s="23" t="s">
        <v>19</v>
      </c>
      <c r="J8" s="23" t="s">
        <v>20</v>
      </c>
    </row>
    <row r="9" spans="2:10" ht="19.5" customHeight="1" x14ac:dyDescent="0.25">
      <c r="B9" s="42"/>
      <c r="C9" s="11" t="s">
        <v>3</v>
      </c>
      <c r="D9" s="11" t="s">
        <v>7</v>
      </c>
      <c r="E9" s="11" t="s">
        <v>4</v>
      </c>
      <c r="F9" s="11" t="s">
        <v>5</v>
      </c>
      <c r="G9" s="11" t="s">
        <v>6</v>
      </c>
      <c r="H9" s="11" t="s">
        <v>7</v>
      </c>
      <c r="I9" s="18" t="s">
        <v>30</v>
      </c>
      <c r="J9" s="11" t="s">
        <v>8</v>
      </c>
    </row>
    <row r="10" spans="2:10" ht="19.5" customHeight="1" x14ac:dyDescent="0.25">
      <c r="B10" s="5">
        <v>1</v>
      </c>
      <c r="C10" s="15">
        <v>144.05000000000001</v>
      </c>
      <c r="D10" s="14">
        <v>169.94</v>
      </c>
      <c r="E10" s="15" t="s">
        <v>31</v>
      </c>
      <c r="F10" s="15">
        <v>142.44999999999999</v>
      </c>
      <c r="G10" s="15">
        <v>142.80000000000001</v>
      </c>
      <c r="H10" s="15">
        <v>162.9</v>
      </c>
      <c r="I10" s="15">
        <v>148</v>
      </c>
      <c r="J10" s="5" t="s">
        <v>31</v>
      </c>
    </row>
    <row r="11" spans="2:10" ht="19.5" customHeight="1" x14ac:dyDescent="0.25">
      <c r="B11" s="5">
        <v>4</v>
      </c>
      <c r="C11" s="15">
        <v>144.37</v>
      </c>
      <c r="D11" s="15">
        <v>170.31</v>
      </c>
      <c r="E11" s="15">
        <v>143.34</v>
      </c>
      <c r="F11" s="15">
        <v>144.85</v>
      </c>
      <c r="G11" s="15">
        <v>143</v>
      </c>
      <c r="H11" s="15">
        <v>164.5</v>
      </c>
      <c r="I11" s="15">
        <v>149</v>
      </c>
      <c r="J11" s="5" t="s">
        <v>31</v>
      </c>
    </row>
    <row r="12" spans="2:10" ht="19.5" customHeight="1" x14ac:dyDescent="0.25">
      <c r="B12" s="5">
        <v>5</v>
      </c>
      <c r="C12" s="15">
        <v>144.63999999999999</v>
      </c>
      <c r="D12" s="15">
        <v>169.06</v>
      </c>
      <c r="E12" s="15">
        <v>142.44</v>
      </c>
      <c r="F12" s="15">
        <v>142.65</v>
      </c>
      <c r="G12" s="15">
        <v>141.9</v>
      </c>
      <c r="H12" s="15">
        <v>163.80000000000001</v>
      </c>
      <c r="I12" s="15">
        <v>148</v>
      </c>
      <c r="J12" s="5" t="s">
        <v>31</v>
      </c>
    </row>
    <row r="13" spans="2:10" ht="19.5" customHeight="1" x14ac:dyDescent="0.25">
      <c r="B13" s="5">
        <v>6</v>
      </c>
      <c r="C13" s="15">
        <v>144.29</v>
      </c>
      <c r="D13" s="15">
        <v>168.13</v>
      </c>
      <c r="E13" s="15">
        <v>142.13999999999999</v>
      </c>
      <c r="F13" s="15">
        <v>142.69999999999999</v>
      </c>
      <c r="G13" s="15">
        <v>141.4</v>
      </c>
      <c r="H13" s="15">
        <v>163</v>
      </c>
      <c r="I13" s="15">
        <v>148</v>
      </c>
      <c r="J13" s="5" t="s">
        <v>31</v>
      </c>
    </row>
    <row r="14" spans="2:10" ht="19.5" customHeight="1" x14ac:dyDescent="0.25">
      <c r="B14" s="5">
        <v>7</v>
      </c>
      <c r="C14" s="15">
        <v>144.85</v>
      </c>
      <c r="D14" s="15">
        <v>168.65</v>
      </c>
      <c r="E14" s="15">
        <v>143.44</v>
      </c>
      <c r="F14" s="15">
        <v>142.85</v>
      </c>
      <c r="G14" s="15">
        <v>142.1</v>
      </c>
      <c r="H14" s="15">
        <v>162.69999999999999</v>
      </c>
      <c r="I14" s="15">
        <v>148.5</v>
      </c>
      <c r="J14" s="5" t="s">
        <v>31</v>
      </c>
    </row>
    <row r="15" spans="2:10" ht="19.5" customHeight="1" x14ac:dyDescent="0.25">
      <c r="B15" s="5">
        <v>8</v>
      </c>
      <c r="C15" s="15">
        <v>144.31</v>
      </c>
      <c r="D15" s="15">
        <v>166.77</v>
      </c>
      <c r="E15" s="15">
        <v>142.04</v>
      </c>
      <c r="F15" s="15">
        <v>141.9</v>
      </c>
      <c r="G15" s="15">
        <v>142.9</v>
      </c>
      <c r="H15" s="15">
        <v>162.9</v>
      </c>
      <c r="I15" s="15">
        <v>148</v>
      </c>
      <c r="J15" s="5" t="s">
        <v>31</v>
      </c>
    </row>
    <row r="16" spans="2:10" ht="19.5" customHeight="1" x14ac:dyDescent="0.25">
      <c r="B16" s="5">
        <v>11</v>
      </c>
      <c r="C16" s="15">
        <v>144.35</v>
      </c>
      <c r="D16" s="15">
        <v>167.76</v>
      </c>
      <c r="E16" s="15">
        <v>140.74</v>
      </c>
      <c r="F16" s="15">
        <v>141.4</v>
      </c>
      <c r="G16" s="15">
        <v>141.1</v>
      </c>
      <c r="H16" s="15">
        <v>161.30000000000001</v>
      </c>
      <c r="I16" s="15">
        <v>147.5</v>
      </c>
      <c r="J16" s="5" t="s">
        <v>31</v>
      </c>
    </row>
    <row r="17" spans="2:10" ht="19.5" customHeight="1" x14ac:dyDescent="0.25">
      <c r="B17" s="5">
        <v>12</v>
      </c>
      <c r="C17" s="15">
        <v>144.13</v>
      </c>
      <c r="D17" s="15">
        <v>165.47</v>
      </c>
      <c r="E17" s="15">
        <v>141.04</v>
      </c>
      <c r="F17" s="15">
        <v>141.4</v>
      </c>
      <c r="G17" s="15">
        <v>140.19999999999999</v>
      </c>
      <c r="H17" s="15">
        <v>160.30000000000001</v>
      </c>
      <c r="I17" s="15">
        <v>147.5</v>
      </c>
      <c r="J17" s="5" t="s">
        <v>31</v>
      </c>
    </row>
    <row r="18" spans="2:10" ht="19.5" customHeight="1" x14ac:dyDescent="0.25">
      <c r="B18" s="5">
        <v>13</v>
      </c>
      <c r="C18" s="15">
        <v>143.1</v>
      </c>
      <c r="D18" s="15">
        <v>164.75</v>
      </c>
      <c r="E18" s="15" t="s">
        <v>31</v>
      </c>
      <c r="F18" s="15">
        <v>138.1</v>
      </c>
      <c r="G18" s="15">
        <v>141.19999999999999</v>
      </c>
      <c r="H18" s="15">
        <v>161.30000000000001</v>
      </c>
      <c r="I18" s="15">
        <v>146.5</v>
      </c>
      <c r="J18" s="5" t="s">
        <v>31</v>
      </c>
    </row>
    <row r="19" spans="2:10" ht="19.5" customHeight="1" x14ac:dyDescent="0.25">
      <c r="B19" s="5">
        <v>14</v>
      </c>
      <c r="C19" s="15">
        <v>141.52000000000001</v>
      </c>
      <c r="D19" s="15">
        <v>161.74</v>
      </c>
      <c r="E19" s="15" t="s">
        <v>31</v>
      </c>
      <c r="F19" s="15">
        <v>137.15</v>
      </c>
      <c r="G19" s="15">
        <v>138.19999999999999</v>
      </c>
      <c r="H19" s="15">
        <v>156</v>
      </c>
      <c r="I19" s="15">
        <v>146</v>
      </c>
      <c r="J19" s="5" t="s">
        <v>31</v>
      </c>
    </row>
    <row r="20" spans="2:10" ht="19.5" customHeight="1" x14ac:dyDescent="0.25">
      <c r="B20" s="5">
        <v>15</v>
      </c>
      <c r="C20" s="15" t="s">
        <v>33</v>
      </c>
      <c r="D20" s="15" t="s">
        <v>33</v>
      </c>
      <c r="E20" s="15" t="s">
        <v>31</v>
      </c>
      <c r="F20" s="15" t="s">
        <v>33</v>
      </c>
      <c r="G20" s="15" t="s">
        <v>33</v>
      </c>
      <c r="H20" s="15" t="s">
        <v>33</v>
      </c>
      <c r="I20" s="15">
        <v>146</v>
      </c>
      <c r="J20" s="5" t="s">
        <v>31</v>
      </c>
    </row>
    <row r="21" spans="2:10" ht="19.5" customHeight="1" x14ac:dyDescent="0.25">
      <c r="B21" s="5">
        <v>18</v>
      </c>
      <c r="C21" s="15">
        <v>137.49</v>
      </c>
      <c r="D21" s="15">
        <v>157.35</v>
      </c>
      <c r="E21" s="15" t="s">
        <v>31</v>
      </c>
      <c r="F21" s="15">
        <v>136.80000000000001</v>
      </c>
      <c r="G21" s="15">
        <v>138.6</v>
      </c>
      <c r="H21" s="15">
        <v>154.5</v>
      </c>
      <c r="I21" s="15">
        <v>140</v>
      </c>
      <c r="J21" s="5" t="s">
        <v>31</v>
      </c>
    </row>
    <row r="22" spans="2:10" ht="19.5" customHeight="1" x14ac:dyDescent="0.25">
      <c r="B22" s="5">
        <v>19</v>
      </c>
      <c r="C22" s="15">
        <v>141.52000000000001</v>
      </c>
      <c r="D22" s="15">
        <v>161.74</v>
      </c>
      <c r="E22" s="15" t="s">
        <v>31</v>
      </c>
      <c r="F22" s="15">
        <v>133.15</v>
      </c>
      <c r="G22" s="15">
        <v>136.9</v>
      </c>
      <c r="H22" s="15">
        <v>151.69999999999999</v>
      </c>
      <c r="I22" s="15">
        <v>138</v>
      </c>
      <c r="J22" s="5" t="s">
        <v>31</v>
      </c>
    </row>
    <row r="23" spans="2:10" ht="19.5" customHeight="1" x14ac:dyDescent="0.25">
      <c r="B23" s="5">
        <v>20</v>
      </c>
      <c r="C23" s="15">
        <v>135.72999999999999</v>
      </c>
      <c r="D23" s="15">
        <v>155.41999999999999</v>
      </c>
      <c r="E23" s="15">
        <v>135.81</v>
      </c>
      <c r="F23" s="15">
        <v>134.69999999999999</v>
      </c>
      <c r="G23" s="15">
        <v>132.80000000000001</v>
      </c>
      <c r="H23" s="15">
        <v>147.9</v>
      </c>
      <c r="I23" s="15">
        <v>140</v>
      </c>
      <c r="J23" s="5" t="s">
        <v>31</v>
      </c>
    </row>
    <row r="24" spans="2:10" ht="19.5" customHeight="1" x14ac:dyDescent="0.25">
      <c r="B24" s="5">
        <v>21</v>
      </c>
      <c r="C24" s="15">
        <v>134.97999999999999</v>
      </c>
      <c r="D24" s="15">
        <v>154.11000000000001</v>
      </c>
      <c r="E24" s="15">
        <v>132.63999999999999</v>
      </c>
      <c r="F24" s="15">
        <v>133.85</v>
      </c>
      <c r="G24" s="15">
        <v>132.5</v>
      </c>
      <c r="H24" s="15">
        <v>148.9</v>
      </c>
      <c r="I24" s="15">
        <v>139.5</v>
      </c>
      <c r="J24" s="5" t="s">
        <v>31</v>
      </c>
    </row>
    <row r="25" spans="2:10" ht="19.5" customHeight="1" x14ac:dyDescent="0.25">
      <c r="B25" s="5">
        <v>22</v>
      </c>
      <c r="C25" s="15">
        <v>135.74</v>
      </c>
      <c r="D25" s="15">
        <v>154.57</v>
      </c>
      <c r="E25" s="15">
        <v>133.44</v>
      </c>
      <c r="F25" s="15">
        <v>135.05000000000001</v>
      </c>
      <c r="G25" s="15">
        <v>134</v>
      </c>
      <c r="H25" s="15">
        <v>148.80000000000001</v>
      </c>
      <c r="I25" s="15">
        <v>140</v>
      </c>
      <c r="J25" s="5" t="s">
        <v>31</v>
      </c>
    </row>
    <row r="26" spans="2:10" ht="19.5" customHeight="1" x14ac:dyDescent="0.25">
      <c r="B26" s="19">
        <v>25</v>
      </c>
      <c r="C26" s="15">
        <v>136.27000000000001</v>
      </c>
      <c r="D26" s="15">
        <v>154.47999999999999</v>
      </c>
      <c r="E26" s="15">
        <v>133.34</v>
      </c>
      <c r="F26" s="15">
        <v>135.80000000000001</v>
      </c>
      <c r="G26" s="15">
        <v>135.4</v>
      </c>
      <c r="H26" s="15">
        <v>148.6</v>
      </c>
      <c r="I26" s="15">
        <v>140</v>
      </c>
      <c r="J26" s="5" t="s">
        <v>31</v>
      </c>
    </row>
    <row r="27" spans="2:10" ht="19.5" customHeight="1" x14ac:dyDescent="0.25">
      <c r="B27" s="19">
        <v>26</v>
      </c>
      <c r="C27" s="15">
        <v>136.27000000000001</v>
      </c>
      <c r="D27" s="15">
        <v>154.47999999999999</v>
      </c>
      <c r="E27" s="15">
        <v>134.34</v>
      </c>
      <c r="F27" s="15">
        <v>135.25</v>
      </c>
      <c r="G27" s="15">
        <v>136.19999999999999</v>
      </c>
      <c r="H27" s="15">
        <v>146</v>
      </c>
      <c r="I27" s="15">
        <v>140</v>
      </c>
      <c r="J27" s="5" t="s">
        <v>31</v>
      </c>
    </row>
    <row r="28" spans="2:10" ht="19.5" customHeight="1" x14ac:dyDescent="0.25">
      <c r="B28" s="20">
        <v>27</v>
      </c>
      <c r="C28" s="15">
        <v>136.49</v>
      </c>
      <c r="D28" s="15">
        <v>153.78</v>
      </c>
      <c r="E28" s="15" t="s">
        <v>31</v>
      </c>
      <c r="F28" s="15">
        <v>135.30000000000001</v>
      </c>
      <c r="G28" s="15">
        <v>136.30000000000001</v>
      </c>
      <c r="H28" s="15">
        <v>145.6</v>
      </c>
      <c r="I28" s="15">
        <v>140</v>
      </c>
      <c r="J28" s="5" t="s">
        <v>31</v>
      </c>
    </row>
    <row r="29" spans="2:10" ht="19.5" customHeight="1" x14ac:dyDescent="0.25">
      <c r="B29" s="20">
        <v>28</v>
      </c>
      <c r="C29" s="15">
        <v>137.63</v>
      </c>
      <c r="D29" s="15">
        <v>154.26</v>
      </c>
      <c r="E29" s="15">
        <v>134.44</v>
      </c>
      <c r="F29" s="15">
        <v>138.9</v>
      </c>
      <c r="G29" s="15">
        <v>139</v>
      </c>
      <c r="H29" s="15">
        <v>146.30000000000001</v>
      </c>
      <c r="I29" s="15">
        <v>141</v>
      </c>
      <c r="J29" s="15" t="s">
        <v>31</v>
      </c>
    </row>
    <row r="30" spans="2:10" ht="19.5" customHeight="1" thickBot="1" x14ac:dyDescent="0.3">
      <c r="B30" s="20">
        <v>29</v>
      </c>
      <c r="C30" s="15">
        <v>137.25</v>
      </c>
      <c r="D30" s="15">
        <v>154.44999999999999</v>
      </c>
      <c r="E30" s="15">
        <v>134.44</v>
      </c>
      <c r="F30" s="15">
        <v>138.15</v>
      </c>
      <c r="G30" s="15">
        <v>140.4</v>
      </c>
      <c r="H30" s="15">
        <v>146.5</v>
      </c>
      <c r="I30" s="15">
        <v>140</v>
      </c>
      <c r="J30" s="15" t="s">
        <v>31</v>
      </c>
    </row>
    <row r="31" spans="2:10" ht="19.5" customHeight="1" thickBot="1" x14ac:dyDescent="0.3">
      <c r="B31" s="12" t="s">
        <v>21</v>
      </c>
      <c r="C31" s="17">
        <f>AVERAGE(C10:C30)</f>
        <v>140.44899999999998</v>
      </c>
      <c r="D31" s="17">
        <f t="shared" ref="D31:J31" si="0">AVERAGE(D10:D30)</f>
        <v>161.36100000000002</v>
      </c>
      <c r="E31" s="17">
        <f t="shared" si="0"/>
        <v>138.11642857142854</v>
      </c>
      <c r="F31" s="17">
        <f t="shared" si="0"/>
        <v>138.62000000000003</v>
      </c>
      <c r="G31" s="17">
        <f t="shared" si="0"/>
        <v>138.84500000000003</v>
      </c>
      <c r="H31" s="17">
        <f t="shared" si="0"/>
        <v>155.17500000000001</v>
      </c>
      <c r="I31" s="17">
        <f t="shared" si="0"/>
        <v>143.88095238095238</v>
      </c>
      <c r="J31" s="13" t="e">
        <f t="shared" si="0"/>
        <v>#DIV/0!</v>
      </c>
    </row>
    <row r="32" spans="2:10" ht="19.5" customHeight="1" thickBot="1" x14ac:dyDescent="0.3">
      <c r="B32" s="12" t="s">
        <v>22</v>
      </c>
      <c r="C32" s="17">
        <f t="shared" ref="C32:J32" si="1">MIN(C10:C30)</f>
        <v>134.97999999999999</v>
      </c>
      <c r="D32" s="17">
        <f t="shared" si="1"/>
        <v>153.78</v>
      </c>
      <c r="E32" s="17">
        <f t="shared" si="1"/>
        <v>132.63999999999999</v>
      </c>
      <c r="F32" s="17">
        <f t="shared" si="1"/>
        <v>133.15</v>
      </c>
      <c r="G32" s="17">
        <f t="shared" si="1"/>
        <v>132.5</v>
      </c>
      <c r="H32" s="17">
        <f t="shared" si="1"/>
        <v>145.6</v>
      </c>
      <c r="I32" s="17">
        <f t="shared" si="1"/>
        <v>138</v>
      </c>
      <c r="J32" s="13">
        <f t="shared" si="1"/>
        <v>0</v>
      </c>
    </row>
    <row r="33" spans="2:10" ht="19.5" customHeight="1" thickBot="1" x14ac:dyDescent="0.3">
      <c r="B33" s="12" t="s">
        <v>23</v>
      </c>
      <c r="C33" s="17">
        <f t="shared" ref="C33:J33" si="2">MAX(C10:C30)</f>
        <v>144.85</v>
      </c>
      <c r="D33" s="17">
        <f t="shared" si="2"/>
        <v>170.31</v>
      </c>
      <c r="E33" s="17">
        <f t="shared" si="2"/>
        <v>143.44</v>
      </c>
      <c r="F33" s="17">
        <f t="shared" si="2"/>
        <v>144.85</v>
      </c>
      <c r="G33" s="17">
        <f t="shared" si="2"/>
        <v>143</v>
      </c>
      <c r="H33" s="17">
        <f t="shared" si="2"/>
        <v>164.5</v>
      </c>
      <c r="I33" s="17">
        <f t="shared" si="2"/>
        <v>149</v>
      </c>
      <c r="J33" s="13">
        <f t="shared" si="2"/>
        <v>0</v>
      </c>
    </row>
    <row r="35" spans="2:10" ht="15" customHeight="1" x14ac:dyDescent="0.25">
      <c r="B35" s="6" t="s">
        <v>24</v>
      </c>
    </row>
    <row r="36" spans="2:10" ht="15" customHeight="1" x14ac:dyDescent="0.25">
      <c r="B36" s="7" t="s">
        <v>25</v>
      </c>
    </row>
    <row r="37" spans="2:10" ht="15" customHeight="1" x14ac:dyDescent="0.25">
      <c r="B37" s="8" t="s">
        <v>28</v>
      </c>
    </row>
    <row r="38" spans="2:10" ht="15" customHeight="1" x14ac:dyDescent="0.25">
      <c r="B38" s="7" t="s">
        <v>26</v>
      </c>
    </row>
    <row r="39" spans="2:10" ht="15" customHeight="1" x14ac:dyDescent="0.25">
      <c r="B39" s="7" t="s">
        <v>27</v>
      </c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25" right="0.25" top="0.75" bottom="0.75" header="0.3" footer="0.3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0"/>
  <sheetViews>
    <sheetView topLeftCell="A8" zoomScale="90" zoomScaleNormal="90" workbookViewId="0">
      <selection activeCell="C10" sqref="C10:J34"/>
    </sheetView>
  </sheetViews>
  <sheetFormatPr defaultRowHeight="15" x14ac:dyDescent="0.25"/>
  <cols>
    <col min="2" max="2" width="12" customWidth="1"/>
    <col min="3" max="3" width="11.5703125" style="1" customWidth="1"/>
    <col min="4" max="4" width="12.42578125" style="1" customWidth="1"/>
    <col min="5" max="5" width="12.7109375" style="1" customWidth="1"/>
    <col min="6" max="6" width="13" style="1" customWidth="1"/>
    <col min="7" max="7" width="10.7109375" style="1" customWidth="1"/>
    <col min="8" max="8" width="11.7109375" style="1" customWidth="1"/>
    <col min="9" max="9" width="12.28515625" style="1" customWidth="1"/>
    <col min="10" max="10" width="12.7109375" style="1" customWidth="1"/>
  </cols>
  <sheetData>
    <row r="2" spans="2:10" ht="19.5" customHeight="1" x14ac:dyDescent="0.4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9.5" customHeight="1" x14ac:dyDescent="0.45">
      <c r="B3" s="34" t="s">
        <v>1</v>
      </c>
      <c r="C3" s="34"/>
      <c r="D3" s="34"/>
      <c r="E3" s="34"/>
      <c r="F3" s="34"/>
      <c r="G3" s="34"/>
      <c r="H3" s="34"/>
      <c r="I3" s="34"/>
      <c r="J3" s="34"/>
    </row>
    <row r="4" spans="2:10" ht="19.5" customHeight="1" x14ac:dyDescent="0.3">
      <c r="B4" s="2"/>
    </row>
    <row r="5" spans="2:10" ht="19.5" customHeight="1" x14ac:dyDescent="0.4">
      <c r="B5" s="35" t="s">
        <v>34</v>
      </c>
      <c r="C5" s="35"/>
      <c r="D5" s="35"/>
      <c r="E5" s="35"/>
      <c r="F5" s="35"/>
      <c r="G5" s="35"/>
      <c r="H5" s="35"/>
      <c r="I5" s="35"/>
      <c r="J5" s="35"/>
    </row>
    <row r="6" spans="2:10" ht="19.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ht="19.5" customHeight="1" x14ac:dyDescent="0.25">
      <c r="B7" s="42" t="s">
        <v>2</v>
      </c>
      <c r="C7" s="36" t="s">
        <v>9</v>
      </c>
      <c r="D7" s="37"/>
      <c r="E7" s="24" t="s">
        <v>12</v>
      </c>
      <c r="F7" s="24" t="s">
        <v>11</v>
      </c>
      <c r="G7" s="40" t="s">
        <v>14</v>
      </c>
      <c r="H7" s="40"/>
      <c r="I7" s="24" t="s">
        <v>15</v>
      </c>
      <c r="J7" s="24" t="s">
        <v>16</v>
      </c>
    </row>
    <row r="8" spans="2:10" ht="19.5" customHeight="1" x14ac:dyDescent="0.25">
      <c r="B8" s="42"/>
      <c r="C8" s="38" t="s">
        <v>10</v>
      </c>
      <c r="D8" s="39"/>
      <c r="E8" s="25" t="s">
        <v>13</v>
      </c>
      <c r="F8" s="25" t="s">
        <v>17</v>
      </c>
      <c r="G8" s="41" t="s">
        <v>18</v>
      </c>
      <c r="H8" s="41"/>
      <c r="I8" s="25" t="s">
        <v>19</v>
      </c>
      <c r="J8" s="25" t="s">
        <v>20</v>
      </c>
    </row>
    <row r="9" spans="2:10" ht="19.5" customHeight="1" x14ac:dyDescent="0.25">
      <c r="B9" s="42"/>
      <c r="C9" s="11" t="s">
        <v>3</v>
      </c>
      <c r="D9" s="11" t="s">
        <v>7</v>
      </c>
      <c r="E9" s="11" t="s">
        <v>4</v>
      </c>
      <c r="F9" s="11" t="s">
        <v>5</v>
      </c>
      <c r="G9" s="11" t="s">
        <v>6</v>
      </c>
      <c r="H9" s="11" t="s">
        <v>7</v>
      </c>
      <c r="I9" s="18" t="s">
        <v>30</v>
      </c>
      <c r="J9" s="11" t="s">
        <v>8</v>
      </c>
    </row>
    <row r="10" spans="2:10" ht="19.5" customHeight="1" x14ac:dyDescent="0.25">
      <c r="B10" s="5">
        <v>2</v>
      </c>
      <c r="C10" s="15">
        <v>135.79</v>
      </c>
      <c r="D10" s="14">
        <v>151.47999999999999</v>
      </c>
      <c r="E10" s="15">
        <v>132.54</v>
      </c>
      <c r="F10" s="15">
        <v>134.4</v>
      </c>
      <c r="G10" s="15">
        <v>137.1</v>
      </c>
      <c r="H10" s="15">
        <v>148</v>
      </c>
      <c r="I10" s="15">
        <v>138</v>
      </c>
      <c r="J10" s="5" t="s">
        <v>31</v>
      </c>
    </row>
    <row r="11" spans="2:10" ht="19.5" customHeight="1" x14ac:dyDescent="0.25">
      <c r="B11" s="5">
        <v>3</v>
      </c>
      <c r="C11" s="15">
        <v>134.69999999999999</v>
      </c>
      <c r="D11" s="15">
        <v>150.47999999999999</v>
      </c>
      <c r="E11" s="15">
        <v>132.13999999999999</v>
      </c>
      <c r="F11" s="15">
        <v>132.6</v>
      </c>
      <c r="G11" s="15">
        <v>132.9</v>
      </c>
      <c r="H11" s="15">
        <v>147.5</v>
      </c>
      <c r="I11" s="15">
        <v>136.5</v>
      </c>
      <c r="J11" s="5" t="s">
        <v>31</v>
      </c>
    </row>
    <row r="12" spans="2:10" ht="19.5" customHeight="1" x14ac:dyDescent="0.25">
      <c r="B12" s="5">
        <v>4</v>
      </c>
      <c r="C12" s="15">
        <v>134.47</v>
      </c>
      <c r="D12" s="15">
        <v>151.07</v>
      </c>
      <c r="E12" s="15">
        <v>131.66</v>
      </c>
      <c r="F12" s="15">
        <v>132.25</v>
      </c>
      <c r="G12" s="15">
        <v>132.69999999999999</v>
      </c>
      <c r="H12" s="15">
        <v>146.80000000000001</v>
      </c>
      <c r="I12" s="15">
        <v>136.5</v>
      </c>
      <c r="J12" s="5" t="s">
        <v>31</v>
      </c>
    </row>
    <row r="13" spans="2:10" ht="19.5" customHeight="1" x14ac:dyDescent="0.25">
      <c r="B13" s="5">
        <v>5</v>
      </c>
      <c r="C13" s="15">
        <v>133.76</v>
      </c>
      <c r="D13" s="15">
        <v>149.26</v>
      </c>
      <c r="E13" s="15">
        <v>129.54</v>
      </c>
      <c r="F13" s="28">
        <v>129.4</v>
      </c>
      <c r="G13" s="15">
        <v>129.6</v>
      </c>
      <c r="H13" s="15">
        <v>145.30000000000001</v>
      </c>
      <c r="I13" s="15">
        <v>136</v>
      </c>
      <c r="J13" s="5" t="s">
        <v>31</v>
      </c>
    </row>
    <row r="14" spans="2:10" ht="19.5" customHeight="1" x14ac:dyDescent="0.25">
      <c r="B14" s="5">
        <v>6</v>
      </c>
      <c r="C14" s="15">
        <v>132.86000000000001</v>
      </c>
      <c r="D14" s="15">
        <v>149.26</v>
      </c>
      <c r="E14" s="15">
        <v>129.84</v>
      </c>
      <c r="F14" s="15">
        <v>129.94999999999999</v>
      </c>
      <c r="G14" s="15">
        <v>131</v>
      </c>
      <c r="H14" s="15">
        <v>146</v>
      </c>
      <c r="I14" s="15">
        <v>136</v>
      </c>
      <c r="J14" s="5" t="s">
        <v>31</v>
      </c>
    </row>
    <row r="15" spans="2:10" ht="19.5" customHeight="1" x14ac:dyDescent="0.25">
      <c r="B15" s="5">
        <v>9</v>
      </c>
      <c r="C15" s="15">
        <v>133.76</v>
      </c>
      <c r="D15" s="15">
        <v>150.66</v>
      </c>
      <c r="E15" s="15">
        <v>131.21</v>
      </c>
      <c r="F15" s="15">
        <v>132.85</v>
      </c>
      <c r="G15" s="15">
        <v>129.30000000000001</v>
      </c>
      <c r="H15" s="15">
        <v>145.80000000000001</v>
      </c>
      <c r="I15" s="15">
        <v>137</v>
      </c>
      <c r="J15" s="5" t="s">
        <v>31</v>
      </c>
    </row>
    <row r="16" spans="2:10" ht="19.5" customHeight="1" x14ac:dyDescent="0.25">
      <c r="B16" s="5">
        <v>10</v>
      </c>
      <c r="C16" s="15">
        <v>133.80000000000001</v>
      </c>
      <c r="D16" s="15">
        <v>151.31</v>
      </c>
      <c r="E16" s="15">
        <v>130.52000000000001</v>
      </c>
      <c r="F16" s="15">
        <v>132</v>
      </c>
      <c r="G16" s="15">
        <v>131.80000000000001</v>
      </c>
      <c r="H16" s="15">
        <v>148</v>
      </c>
      <c r="I16" s="15">
        <v>136</v>
      </c>
      <c r="J16" s="5" t="s">
        <v>31</v>
      </c>
    </row>
    <row r="17" spans="2:10" ht="19.5" customHeight="1" x14ac:dyDescent="0.25">
      <c r="B17" s="5">
        <v>11</v>
      </c>
      <c r="C17" s="15">
        <v>133.19</v>
      </c>
      <c r="D17" s="15">
        <v>150.63</v>
      </c>
      <c r="E17" s="15">
        <v>129.54516000000001</v>
      </c>
      <c r="F17" s="15">
        <v>131.75</v>
      </c>
      <c r="G17" s="15">
        <v>131.69999999999999</v>
      </c>
      <c r="H17" s="15">
        <v>147.1</v>
      </c>
      <c r="I17" s="15">
        <v>136</v>
      </c>
      <c r="J17" s="5" t="s">
        <v>31</v>
      </c>
    </row>
    <row r="18" spans="2:10" ht="19.5" customHeight="1" x14ac:dyDescent="0.25">
      <c r="B18" s="5">
        <v>12</v>
      </c>
      <c r="C18" s="15">
        <v>133.86000000000001</v>
      </c>
      <c r="D18" s="15">
        <v>150.84</v>
      </c>
      <c r="E18" s="15">
        <v>130.14509999999999</v>
      </c>
      <c r="F18" s="15">
        <v>130.65</v>
      </c>
      <c r="G18" s="15">
        <v>129.69999999999999</v>
      </c>
      <c r="H18" s="15">
        <v>147</v>
      </c>
      <c r="I18" s="15">
        <v>135</v>
      </c>
      <c r="J18" s="5" t="s">
        <v>31</v>
      </c>
    </row>
    <row r="19" spans="2:10" ht="19.5" customHeight="1" x14ac:dyDescent="0.25">
      <c r="B19" s="5">
        <v>13</v>
      </c>
      <c r="C19" s="15">
        <v>133.94</v>
      </c>
      <c r="D19" s="15">
        <v>150.93</v>
      </c>
      <c r="E19" s="15">
        <v>130.35</v>
      </c>
      <c r="F19" s="15">
        <v>131.05000000000001</v>
      </c>
      <c r="G19" s="15">
        <v>131.1</v>
      </c>
      <c r="H19" s="15">
        <v>146.80000000000001</v>
      </c>
      <c r="I19" s="15">
        <v>135.5</v>
      </c>
      <c r="J19" s="5" t="s">
        <v>31</v>
      </c>
    </row>
    <row r="20" spans="2:10" ht="19.5" customHeight="1" x14ac:dyDescent="0.25">
      <c r="B20" s="5">
        <v>16</v>
      </c>
      <c r="C20" s="15">
        <v>133.88999999999999</v>
      </c>
      <c r="D20" s="15">
        <v>151.01</v>
      </c>
      <c r="E20" s="15">
        <v>130.35</v>
      </c>
      <c r="F20" s="15">
        <v>132.15</v>
      </c>
      <c r="G20" s="15">
        <v>133.19999999999999</v>
      </c>
      <c r="H20" s="15">
        <v>147.19999999999999</v>
      </c>
      <c r="I20" s="15">
        <v>135</v>
      </c>
      <c r="J20" s="5" t="s">
        <v>31</v>
      </c>
    </row>
    <row r="21" spans="2:10" ht="19.5" customHeight="1" x14ac:dyDescent="0.25">
      <c r="B21" s="5">
        <v>17</v>
      </c>
      <c r="C21" s="15">
        <v>135.46</v>
      </c>
      <c r="D21" s="15">
        <v>152.02000000000001</v>
      </c>
      <c r="E21" s="15">
        <v>131.05000000000001</v>
      </c>
      <c r="F21" s="15">
        <v>133.65</v>
      </c>
      <c r="G21" s="15">
        <v>131.5</v>
      </c>
      <c r="H21" s="15">
        <v>146.30000000000001</v>
      </c>
      <c r="I21" s="15">
        <v>135</v>
      </c>
      <c r="J21" s="5" t="s">
        <v>31</v>
      </c>
    </row>
    <row r="22" spans="2:10" ht="19.5" customHeight="1" x14ac:dyDescent="0.25">
      <c r="B22" s="5">
        <v>18</v>
      </c>
      <c r="C22" s="15">
        <v>135.01</v>
      </c>
      <c r="D22" s="15">
        <v>151.52000000000001</v>
      </c>
      <c r="E22" s="15">
        <v>132.63999999999999</v>
      </c>
      <c r="F22" s="15">
        <v>134.1</v>
      </c>
      <c r="G22" s="15">
        <v>133.6</v>
      </c>
      <c r="H22" s="15">
        <v>146.69999999999999</v>
      </c>
      <c r="I22" s="15">
        <v>135.5</v>
      </c>
      <c r="J22" s="5" t="s">
        <v>31</v>
      </c>
    </row>
    <row r="23" spans="2:10" ht="19.5" customHeight="1" x14ac:dyDescent="0.25">
      <c r="B23" s="5">
        <v>19</v>
      </c>
      <c r="C23" s="15">
        <v>134.77000000000001</v>
      </c>
      <c r="D23" s="15">
        <v>151.24</v>
      </c>
      <c r="E23" s="15">
        <v>131.63999999999999</v>
      </c>
      <c r="F23" s="15">
        <v>133.94999999999999</v>
      </c>
      <c r="G23" s="15">
        <v>133.4</v>
      </c>
      <c r="H23" s="15">
        <v>147</v>
      </c>
      <c r="I23" s="15">
        <v>135.5</v>
      </c>
      <c r="J23" s="5" t="s">
        <v>31</v>
      </c>
    </row>
    <row r="24" spans="2:10" ht="19.5" customHeight="1" x14ac:dyDescent="0.25">
      <c r="B24" s="5">
        <v>20</v>
      </c>
      <c r="C24" s="15" t="s">
        <v>36</v>
      </c>
      <c r="D24" s="15">
        <v>149.94</v>
      </c>
      <c r="E24" s="15">
        <v>131.24</v>
      </c>
      <c r="F24" s="15">
        <v>133.9</v>
      </c>
      <c r="G24" s="15">
        <v>133.5</v>
      </c>
      <c r="H24" s="15">
        <v>146.80000000000001</v>
      </c>
      <c r="I24" s="15">
        <v>135</v>
      </c>
      <c r="J24" s="5" t="s">
        <v>31</v>
      </c>
    </row>
    <row r="25" spans="2:10" ht="19.5" customHeight="1" x14ac:dyDescent="0.25">
      <c r="B25" s="5">
        <v>23</v>
      </c>
      <c r="C25" s="15">
        <v>133.55000000000001</v>
      </c>
      <c r="D25" s="15">
        <v>149.16</v>
      </c>
      <c r="E25" s="5">
        <v>130.94999999999999</v>
      </c>
      <c r="F25" s="15">
        <v>132</v>
      </c>
      <c r="G25" s="15">
        <v>132.19999999999999</v>
      </c>
      <c r="H25" s="15">
        <v>146.19999999999999</v>
      </c>
      <c r="I25" s="15">
        <v>134</v>
      </c>
      <c r="J25" s="5" t="s">
        <v>31</v>
      </c>
    </row>
    <row r="26" spans="2:10" ht="19.5" customHeight="1" x14ac:dyDescent="0.25">
      <c r="B26" s="19">
        <v>24</v>
      </c>
      <c r="C26" s="15">
        <v>132.99</v>
      </c>
      <c r="D26" s="15">
        <v>147.04</v>
      </c>
      <c r="E26" s="15">
        <v>130.25</v>
      </c>
      <c r="F26" s="15">
        <v>132.44999999999999</v>
      </c>
      <c r="G26" s="15">
        <v>131.30000000000001</v>
      </c>
      <c r="H26" s="15">
        <v>144</v>
      </c>
      <c r="I26" s="15">
        <v>134</v>
      </c>
      <c r="J26" s="5" t="s">
        <v>31</v>
      </c>
    </row>
    <row r="27" spans="2:10" ht="19.5" customHeight="1" x14ac:dyDescent="0.25">
      <c r="B27" s="19">
        <v>25</v>
      </c>
      <c r="C27" s="15">
        <v>133.27000000000001</v>
      </c>
      <c r="D27" s="15">
        <v>147.94999999999999</v>
      </c>
      <c r="E27" s="15">
        <v>131.94</v>
      </c>
      <c r="F27" s="15">
        <v>133.19999999999999</v>
      </c>
      <c r="G27" s="15">
        <v>130.5</v>
      </c>
      <c r="H27" s="15">
        <v>142.19999999999999</v>
      </c>
      <c r="I27" s="15">
        <v>134.5</v>
      </c>
      <c r="J27" s="5" t="s">
        <v>31</v>
      </c>
    </row>
    <row r="28" spans="2:10" ht="19.5" customHeight="1" x14ac:dyDescent="0.25">
      <c r="B28" s="20">
        <v>26</v>
      </c>
      <c r="C28" s="15">
        <v>133.91999999999999</v>
      </c>
      <c r="D28" s="15">
        <v>147.76</v>
      </c>
      <c r="E28" s="15">
        <v>130.85</v>
      </c>
      <c r="F28" s="15">
        <v>133.85</v>
      </c>
      <c r="G28" s="15">
        <v>132.69999999999999</v>
      </c>
      <c r="H28" s="15">
        <v>144.5</v>
      </c>
      <c r="I28" s="15">
        <v>135</v>
      </c>
      <c r="J28" s="5" t="s">
        <v>31</v>
      </c>
    </row>
    <row r="29" spans="2:10" ht="19.5" customHeight="1" x14ac:dyDescent="0.25">
      <c r="B29" s="20">
        <v>27</v>
      </c>
      <c r="C29" s="15" t="s">
        <v>32</v>
      </c>
      <c r="D29" s="15" t="s">
        <v>32</v>
      </c>
      <c r="E29" s="5">
        <v>131.05000000000001</v>
      </c>
      <c r="F29" s="15">
        <v>132.1</v>
      </c>
      <c r="G29" s="15">
        <v>132.6</v>
      </c>
      <c r="H29" s="15">
        <v>144.5</v>
      </c>
      <c r="I29" s="15">
        <v>133</v>
      </c>
      <c r="J29" s="5" t="s">
        <v>31</v>
      </c>
    </row>
    <row r="30" spans="2:10" ht="19.5" customHeight="1" x14ac:dyDescent="0.25">
      <c r="B30" s="20">
        <v>30</v>
      </c>
      <c r="C30" s="15" t="s">
        <v>32</v>
      </c>
      <c r="D30" s="15" t="s">
        <v>32</v>
      </c>
      <c r="E30" s="15">
        <v>131.94492000000002</v>
      </c>
      <c r="F30" s="15">
        <v>132.44999999999999</v>
      </c>
      <c r="G30" s="15">
        <v>132.5</v>
      </c>
      <c r="H30" s="15">
        <v>143.5</v>
      </c>
      <c r="I30" s="15">
        <v>133</v>
      </c>
      <c r="J30" s="5" t="s">
        <v>31</v>
      </c>
    </row>
    <row r="31" spans="2:10" ht="19.5" customHeight="1" x14ac:dyDescent="0.25">
      <c r="B31" s="20">
        <v>31</v>
      </c>
      <c r="C31" s="15">
        <v>133.59</v>
      </c>
      <c r="D31" s="15">
        <v>147.4</v>
      </c>
      <c r="E31" s="15">
        <v>131.14500000000001</v>
      </c>
      <c r="F31" s="15">
        <v>131.65</v>
      </c>
      <c r="G31" s="15">
        <v>131.69999999999999</v>
      </c>
      <c r="H31" s="15">
        <v>144.30000000000001</v>
      </c>
      <c r="I31" s="15">
        <v>133</v>
      </c>
      <c r="J31" s="5" t="s">
        <v>31</v>
      </c>
    </row>
    <row r="32" spans="2:10" ht="19.5" customHeight="1" thickBot="1" x14ac:dyDescent="0.3">
      <c r="B32" s="26" t="s">
        <v>21</v>
      </c>
      <c r="C32" s="27">
        <f>AVERAGE(C10:C31)</f>
        <v>134.0305263157895</v>
      </c>
      <c r="D32" s="27">
        <f t="shared" ref="D32:J32" si="0">AVERAGE(D10:D31)</f>
        <v>150.04799999999997</v>
      </c>
      <c r="E32" s="27">
        <f t="shared" si="0"/>
        <v>131.02455363636361</v>
      </c>
      <c r="F32" s="27">
        <f t="shared" si="0"/>
        <v>132.37954545454542</v>
      </c>
      <c r="G32" s="27">
        <f t="shared" si="0"/>
        <v>132.07272727272724</v>
      </c>
      <c r="H32" s="27">
        <f t="shared" si="0"/>
        <v>145.97727272727272</v>
      </c>
      <c r="I32" s="27">
        <f t="shared" si="0"/>
        <v>135.22727272727272</v>
      </c>
      <c r="J32" s="27" t="e">
        <f t="shared" si="0"/>
        <v>#DIV/0!</v>
      </c>
    </row>
    <row r="33" spans="2:10" ht="19.5" customHeight="1" thickBot="1" x14ac:dyDescent="0.3">
      <c r="B33" s="12" t="s">
        <v>22</v>
      </c>
      <c r="C33" s="17">
        <f>MIN(C10:C31)</f>
        <v>132.86000000000001</v>
      </c>
      <c r="D33" s="17">
        <f t="shared" ref="D33:J33" si="1">MIN(D10:D31)</f>
        <v>147.04</v>
      </c>
      <c r="E33" s="17">
        <f t="shared" si="1"/>
        <v>129.54</v>
      </c>
      <c r="F33" s="17">
        <f t="shared" si="1"/>
        <v>129.4</v>
      </c>
      <c r="G33" s="17">
        <f t="shared" si="1"/>
        <v>129.30000000000001</v>
      </c>
      <c r="H33" s="17">
        <f t="shared" si="1"/>
        <v>142.19999999999999</v>
      </c>
      <c r="I33" s="17">
        <f t="shared" si="1"/>
        <v>133</v>
      </c>
      <c r="J33" s="17">
        <f t="shared" si="1"/>
        <v>0</v>
      </c>
    </row>
    <row r="34" spans="2:10" ht="19.5" customHeight="1" thickBot="1" x14ac:dyDescent="0.3">
      <c r="B34" s="12" t="s">
        <v>23</v>
      </c>
      <c r="C34" s="17">
        <f>MAX(C10:C31)</f>
        <v>135.79</v>
      </c>
      <c r="D34" s="17">
        <f t="shared" ref="D34:J34" si="2">MAX(D10:D31)</f>
        <v>152.02000000000001</v>
      </c>
      <c r="E34" s="17">
        <f t="shared" si="2"/>
        <v>132.63999999999999</v>
      </c>
      <c r="F34" s="17">
        <f t="shared" si="2"/>
        <v>134.4</v>
      </c>
      <c r="G34" s="17">
        <f t="shared" si="2"/>
        <v>137.1</v>
      </c>
      <c r="H34" s="17">
        <f t="shared" si="2"/>
        <v>148</v>
      </c>
      <c r="I34" s="17">
        <f t="shared" si="2"/>
        <v>138</v>
      </c>
      <c r="J34" s="17">
        <f t="shared" si="2"/>
        <v>0</v>
      </c>
    </row>
    <row r="36" spans="2:10" ht="15" customHeight="1" x14ac:dyDescent="0.25">
      <c r="B36" s="6" t="s">
        <v>24</v>
      </c>
    </row>
    <row r="37" spans="2:10" ht="15" customHeight="1" x14ac:dyDescent="0.25">
      <c r="B37" s="7" t="s">
        <v>25</v>
      </c>
    </row>
    <row r="38" spans="2:10" ht="15" customHeight="1" x14ac:dyDescent="0.25">
      <c r="B38" s="8" t="s">
        <v>28</v>
      </c>
    </row>
    <row r="39" spans="2:10" ht="15" customHeight="1" x14ac:dyDescent="0.25">
      <c r="B39" s="7" t="s">
        <v>26</v>
      </c>
    </row>
    <row r="40" spans="2:10" ht="15" customHeight="1" x14ac:dyDescent="0.25">
      <c r="B40" s="7" t="s">
        <v>27</v>
      </c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41"/>
  <sheetViews>
    <sheetView tabSelected="1" topLeftCell="A7" zoomScale="80" zoomScaleNormal="80" workbookViewId="0">
      <selection activeCell="M29" sqref="M29"/>
    </sheetView>
  </sheetViews>
  <sheetFormatPr defaultRowHeight="15" x14ac:dyDescent="0.25"/>
  <cols>
    <col min="2" max="2" width="12" customWidth="1"/>
    <col min="3" max="3" width="11.5703125" style="1" customWidth="1"/>
    <col min="4" max="4" width="12.42578125" style="1" customWidth="1"/>
    <col min="5" max="5" width="12.7109375" style="1" customWidth="1"/>
    <col min="6" max="6" width="13" style="1" customWidth="1"/>
    <col min="7" max="7" width="10.7109375" style="1" customWidth="1"/>
    <col min="8" max="8" width="11.7109375" style="1" customWidth="1"/>
    <col min="9" max="9" width="12.28515625" style="1" customWidth="1"/>
    <col min="10" max="10" width="12.7109375" style="1" customWidth="1"/>
  </cols>
  <sheetData>
    <row r="2" spans="2:10" ht="19.5" customHeight="1" x14ac:dyDescent="0.4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9.5" customHeight="1" x14ac:dyDescent="0.45">
      <c r="B3" s="34" t="s">
        <v>1</v>
      </c>
      <c r="C3" s="34"/>
      <c r="D3" s="34"/>
      <c r="E3" s="34"/>
      <c r="F3" s="34"/>
      <c r="G3" s="34"/>
      <c r="H3" s="34"/>
      <c r="I3" s="34"/>
      <c r="J3" s="34"/>
    </row>
    <row r="4" spans="2:10" ht="19.5" customHeight="1" x14ac:dyDescent="0.3">
      <c r="B4" s="2"/>
    </row>
    <row r="5" spans="2:10" ht="19.5" customHeight="1" x14ac:dyDescent="0.4">
      <c r="B5" s="35" t="s">
        <v>37</v>
      </c>
      <c r="C5" s="35"/>
      <c r="D5" s="35"/>
      <c r="E5" s="35"/>
      <c r="F5" s="35"/>
      <c r="G5" s="35"/>
      <c r="H5" s="35"/>
      <c r="I5" s="35"/>
      <c r="J5" s="35"/>
    </row>
    <row r="6" spans="2:10" ht="19.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ht="19.5" customHeight="1" x14ac:dyDescent="0.25">
      <c r="B7" s="42" t="s">
        <v>2</v>
      </c>
      <c r="C7" s="36" t="s">
        <v>9</v>
      </c>
      <c r="D7" s="37"/>
      <c r="E7" s="29" t="s">
        <v>12</v>
      </c>
      <c r="F7" s="29" t="s">
        <v>11</v>
      </c>
      <c r="G7" s="40" t="s">
        <v>14</v>
      </c>
      <c r="H7" s="40"/>
      <c r="I7" s="29" t="s">
        <v>15</v>
      </c>
      <c r="J7" s="29" t="s">
        <v>16</v>
      </c>
    </row>
    <row r="8" spans="2:10" ht="19.5" customHeight="1" x14ac:dyDescent="0.25">
      <c r="B8" s="42"/>
      <c r="C8" s="38" t="s">
        <v>10</v>
      </c>
      <c r="D8" s="39"/>
      <c r="E8" s="30" t="s">
        <v>13</v>
      </c>
      <c r="F8" s="30" t="s">
        <v>17</v>
      </c>
      <c r="G8" s="41" t="s">
        <v>18</v>
      </c>
      <c r="H8" s="41"/>
      <c r="I8" s="30" t="s">
        <v>19</v>
      </c>
      <c r="J8" s="30" t="s">
        <v>20</v>
      </c>
    </row>
    <row r="9" spans="2:10" ht="19.5" customHeight="1" x14ac:dyDescent="0.25">
      <c r="B9" s="42"/>
      <c r="C9" s="11" t="s">
        <v>3</v>
      </c>
      <c r="D9" s="11" t="s">
        <v>7</v>
      </c>
      <c r="E9" s="11" t="s">
        <v>4</v>
      </c>
      <c r="F9" s="11" t="s">
        <v>5</v>
      </c>
      <c r="G9" s="11" t="s">
        <v>6</v>
      </c>
      <c r="H9" s="11" t="s">
        <v>7</v>
      </c>
      <c r="I9" s="18" t="s">
        <v>30</v>
      </c>
      <c r="J9" s="11" t="s">
        <v>8</v>
      </c>
    </row>
    <row r="10" spans="2:10" ht="19.5" customHeight="1" x14ac:dyDescent="0.25">
      <c r="B10" s="5">
        <v>1</v>
      </c>
      <c r="C10" s="15">
        <v>134.08000000000001</v>
      </c>
      <c r="D10" s="14">
        <v>147.18</v>
      </c>
      <c r="E10" s="15">
        <v>130.74503999999999</v>
      </c>
      <c r="F10" s="15">
        <v>131.9</v>
      </c>
      <c r="G10" s="15">
        <v>130.1</v>
      </c>
      <c r="H10" s="15">
        <v>147.19999999999999</v>
      </c>
      <c r="I10" s="15">
        <v>133</v>
      </c>
      <c r="J10" s="5" t="s">
        <v>31</v>
      </c>
    </row>
    <row r="11" spans="2:10" ht="19.5" customHeight="1" x14ac:dyDescent="0.25">
      <c r="B11" s="5">
        <v>2</v>
      </c>
      <c r="C11" s="15">
        <v>133.38999999999999</v>
      </c>
      <c r="D11" s="15">
        <v>145.59</v>
      </c>
      <c r="E11" s="15">
        <v>130.65</v>
      </c>
      <c r="F11" s="15">
        <v>132.1</v>
      </c>
      <c r="G11" s="15">
        <v>131.1</v>
      </c>
      <c r="H11" s="15">
        <v>145.5</v>
      </c>
      <c r="I11" s="15">
        <v>133</v>
      </c>
      <c r="J11" s="5" t="s">
        <v>31</v>
      </c>
    </row>
    <row r="12" spans="2:10" ht="19.5" customHeight="1" x14ac:dyDescent="0.25">
      <c r="B12" s="5">
        <v>3</v>
      </c>
      <c r="C12" s="15">
        <v>132.87</v>
      </c>
      <c r="D12" s="15">
        <v>145.02000000000001</v>
      </c>
      <c r="E12" s="5">
        <v>131.05000000000001</v>
      </c>
      <c r="F12" s="15">
        <v>131.65</v>
      </c>
      <c r="G12" s="15">
        <v>131.5</v>
      </c>
      <c r="H12" s="15">
        <v>146.19999999999999</v>
      </c>
      <c r="I12" s="15">
        <v>133</v>
      </c>
      <c r="J12" s="5" t="s">
        <v>31</v>
      </c>
    </row>
    <row r="13" spans="2:10" ht="19.5" customHeight="1" x14ac:dyDescent="0.25">
      <c r="B13" s="5">
        <v>6</v>
      </c>
      <c r="C13" s="15">
        <v>134.22</v>
      </c>
      <c r="D13" s="15">
        <v>146.25</v>
      </c>
      <c r="E13" s="15">
        <v>132.54</v>
      </c>
      <c r="F13" s="31">
        <v>133.35</v>
      </c>
      <c r="G13" s="15">
        <v>131.4</v>
      </c>
      <c r="H13" s="15">
        <v>145.30000000000001</v>
      </c>
      <c r="I13" s="15">
        <v>132</v>
      </c>
      <c r="J13" s="5" t="s">
        <v>31</v>
      </c>
    </row>
    <row r="14" spans="2:10" ht="19.5" customHeight="1" x14ac:dyDescent="0.25">
      <c r="B14" s="5">
        <v>7</v>
      </c>
      <c r="C14" s="15">
        <v>135.05000000000001</v>
      </c>
      <c r="D14" s="15">
        <v>147.51</v>
      </c>
      <c r="E14" s="15">
        <v>133.34</v>
      </c>
      <c r="F14" s="15">
        <v>134.35</v>
      </c>
      <c r="G14" s="15">
        <v>132.9</v>
      </c>
      <c r="H14" s="15">
        <v>145.9</v>
      </c>
      <c r="I14" s="15">
        <v>133</v>
      </c>
      <c r="J14" s="5" t="s">
        <v>31</v>
      </c>
    </row>
    <row r="15" spans="2:10" ht="19.5" customHeight="1" x14ac:dyDescent="0.25">
      <c r="B15" s="5">
        <v>8</v>
      </c>
      <c r="C15" s="15">
        <v>136.51</v>
      </c>
      <c r="D15" s="15">
        <v>148.86000000000001</v>
      </c>
      <c r="E15" s="15">
        <v>133.74</v>
      </c>
      <c r="F15" s="15">
        <v>135.55000000000001</v>
      </c>
      <c r="G15" s="15">
        <v>134.19999999999999</v>
      </c>
      <c r="H15" s="15">
        <v>147</v>
      </c>
      <c r="I15" s="15">
        <v>133</v>
      </c>
      <c r="J15" s="5" t="s">
        <v>31</v>
      </c>
    </row>
    <row r="16" spans="2:10" ht="19.5" customHeight="1" x14ac:dyDescent="0.25">
      <c r="B16" s="5">
        <v>9</v>
      </c>
      <c r="C16" s="15">
        <v>137.21</v>
      </c>
      <c r="D16" s="15">
        <v>148.82</v>
      </c>
      <c r="E16" s="15" t="s">
        <v>31</v>
      </c>
      <c r="F16" s="15">
        <v>135</v>
      </c>
      <c r="G16" s="15">
        <v>134.5</v>
      </c>
      <c r="H16" s="15">
        <v>147.19999999999999</v>
      </c>
      <c r="I16" s="15">
        <v>133</v>
      </c>
      <c r="J16" s="5" t="s">
        <v>31</v>
      </c>
    </row>
    <row r="17" spans="2:10" ht="19.5" customHeight="1" x14ac:dyDescent="0.25">
      <c r="B17" s="5">
        <v>10</v>
      </c>
      <c r="C17" s="15">
        <v>136.91999999999999</v>
      </c>
      <c r="D17" s="15">
        <v>148.51</v>
      </c>
      <c r="E17" s="15">
        <v>133.04</v>
      </c>
      <c r="F17" s="15">
        <v>135.75</v>
      </c>
      <c r="G17" s="15" t="s">
        <v>32</v>
      </c>
      <c r="H17" s="15" t="s">
        <v>32</v>
      </c>
      <c r="I17" s="15">
        <v>133</v>
      </c>
      <c r="J17" s="5" t="s">
        <v>31</v>
      </c>
    </row>
    <row r="18" spans="2:10" ht="19.5" customHeight="1" x14ac:dyDescent="0.25">
      <c r="B18" s="5">
        <v>13</v>
      </c>
      <c r="C18" s="15" t="s">
        <v>32</v>
      </c>
      <c r="D18" s="15" t="s">
        <v>32</v>
      </c>
      <c r="E18" s="15">
        <v>133.63999999999999</v>
      </c>
      <c r="F18" s="15">
        <v>134.9</v>
      </c>
      <c r="G18" s="15">
        <v>134.1</v>
      </c>
      <c r="H18" s="15">
        <v>146.6</v>
      </c>
      <c r="I18" s="15">
        <v>133</v>
      </c>
      <c r="J18" s="5" t="s">
        <v>31</v>
      </c>
    </row>
    <row r="19" spans="2:10" ht="19.5" customHeight="1" x14ac:dyDescent="0.25">
      <c r="B19" s="5">
        <v>14</v>
      </c>
      <c r="C19" s="15">
        <v>136.47</v>
      </c>
      <c r="D19" s="15">
        <v>148.77000000000001</v>
      </c>
      <c r="E19" s="15">
        <v>133.74</v>
      </c>
      <c r="F19" s="15">
        <v>135.15</v>
      </c>
      <c r="G19" s="15">
        <v>134.4</v>
      </c>
      <c r="H19" s="15">
        <v>147.1</v>
      </c>
      <c r="I19" s="15">
        <v>134</v>
      </c>
      <c r="J19" s="5" t="s">
        <v>31</v>
      </c>
    </row>
    <row r="20" spans="2:10" ht="19.5" customHeight="1" x14ac:dyDescent="0.25">
      <c r="B20" s="5">
        <v>15</v>
      </c>
      <c r="C20" s="15">
        <v>136.43</v>
      </c>
      <c r="D20" s="15">
        <v>148.72999999999999</v>
      </c>
      <c r="E20" s="15">
        <v>133.74</v>
      </c>
      <c r="F20" s="15">
        <v>135.44999999999999</v>
      </c>
      <c r="G20" s="15">
        <v>134.5</v>
      </c>
      <c r="H20" s="15">
        <v>146.6</v>
      </c>
      <c r="I20" s="15">
        <v>134.5</v>
      </c>
      <c r="J20" s="5" t="s">
        <v>31</v>
      </c>
    </row>
    <row r="21" spans="2:10" ht="19.5" customHeight="1" x14ac:dyDescent="0.25">
      <c r="B21" s="5">
        <v>16</v>
      </c>
      <c r="C21" s="15">
        <v>135.9</v>
      </c>
      <c r="D21" s="15">
        <v>147.93</v>
      </c>
      <c r="E21" s="15">
        <v>132.94482000000002</v>
      </c>
      <c r="F21" s="15">
        <v>134.1</v>
      </c>
      <c r="G21" s="15">
        <v>134.6</v>
      </c>
      <c r="H21" s="15">
        <v>146.6</v>
      </c>
      <c r="I21" s="15">
        <v>135</v>
      </c>
      <c r="J21" s="5" t="s">
        <v>31</v>
      </c>
    </row>
    <row r="22" spans="2:10" ht="19.5" customHeight="1" x14ac:dyDescent="0.25">
      <c r="B22" s="5">
        <v>17</v>
      </c>
      <c r="C22" s="15">
        <v>135.69</v>
      </c>
      <c r="D22" s="15">
        <v>148.19</v>
      </c>
      <c r="E22" s="15">
        <v>132.74483999999998</v>
      </c>
      <c r="F22" s="15">
        <v>133.94999999999999</v>
      </c>
      <c r="G22" s="15">
        <v>133.80000000000001</v>
      </c>
      <c r="H22" s="15">
        <v>145.5</v>
      </c>
      <c r="I22" s="15">
        <v>134.5</v>
      </c>
      <c r="J22" s="5" t="s">
        <v>31</v>
      </c>
    </row>
    <row r="23" spans="2:10" ht="19.5" customHeight="1" x14ac:dyDescent="0.25">
      <c r="B23" s="5">
        <v>20</v>
      </c>
      <c r="C23" s="15">
        <v>135.94</v>
      </c>
      <c r="D23" s="15">
        <v>149.06</v>
      </c>
      <c r="E23" s="15">
        <v>133.84473</v>
      </c>
      <c r="F23" s="15">
        <v>135.25</v>
      </c>
      <c r="G23" s="15">
        <v>133.5</v>
      </c>
      <c r="H23" s="15">
        <v>145.1</v>
      </c>
      <c r="I23" s="15">
        <v>135</v>
      </c>
      <c r="J23" s="5" t="s">
        <v>31</v>
      </c>
    </row>
    <row r="24" spans="2:10" ht="19.5" customHeight="1" x14ac:dyDescent="0.25">
      <c r="B24" s="5">
        <v>21</v>
      </c>
      <c r="C24" s="15">
        <v>135.91999999999999</v>
      </c>
      <c r="D24" s="15">
        <v>149.05000000000001</v>
      </c>
      <c r="E24" s="15">
        <v>138.54426000000001</v>
      </c>
      <c r="F24" s="15">
        <v>135.25</v>
      </c>
      <c r="G24" s="15">
        <v>134.80000000000001</v>
      </c>
      <c r="H24" s="15">
        <v>146.1</v>
      </c>
      <c r="I24" s="15">
        <v>135</v>
      </c>
      <c r="J24" s="5" t="s">
        <v>31</v>
      </c>
    </row>
    <row r="25" spans="2:10" ht="19.5" customHeight="1" x14ac:dyDescent="0.25">
      <c r="B25" s="5">
        <v>22</v>
      </c>
      <c r="C25" s="5" t="s">
        <v>32</v>
      </c>
      <c r="D25" s="15" t="s">
        <v>32</v>
      </c>
      <c r="E25" s="15" t="s">
        <v>32</v>
      </c>
      <c r="F25" s="15" t="s">
        <v>32</v>
      </c>
      <c r="G25" s="15">
        <v>139.19999999999999</v>
      </c>
      <c r="H25" s="15">
        <v>148.5</v>
      </c>
      <c r="I25" s="15">
        <v>138</v>
      </c>
      <c r="J25" s="5" t="s">
        <v>31</v>
      </c>
    </row>
    <row r="26" spans="2:10" ht="19.5" customHeight="1" x14ac:dyDescent="0.25">
      <c r="B26" s="19">
        <v>23</v>
      </c>
      <c r="C26" s="15">
        <v>138.63</v>
      </c>
      <c r="D26" s="15">
        <v>150.21</v>
      </c>
      <c r="E26" s="15">
        <v>137.04441</v>
      </c>
      <c r="F26" s="15">
        <v>137.6</v>
      </c>
      <c r="G26" s="15" t="s">
        <v>32</v>
      </c>
      <c r="H26" s="15" t="s">
        <v>32</v>
      </c>
      <c r="I26" s="15">
        <v>138</v>
      </c>
      <c r="J26" s="5" t="s">
        <v>31</v>
      </c>
    </row>
    <row r="27" spans="2:10" ht="19.5" customHeight="1" x14ac:dyDescent="0.25">
      <c r="B27" s="19">
        <v>24</v>
      </c>
      <c r="C27" s="15">
        <v>138.68</v>
      </c>
      <c r="D27" s="15">
        <v>150.26</v>
      </c>
      <c r="E27" s="15">
        <v>137.24</v>
      </c>
      <c r="F27" s="15">
        <v>137.35</v>
      </c>
      <c r="G27" s="15">
        <v>136.80000000000001</v>
      </c>
      <c r="H27" s="15">
        <v>148.5</v>
      </c>
      <c r="I27" s="15">
        <v>138</v>
      </c>
      <c r="J27" s="5" t="s">
        <v>31</v>
      </c>
    </row>
    <row r="28" spans="2:10" ht="19.5" customHeight="1" x14ac:dyDescent="0.25">
      <c r="B28" s="20">
        <v>27</v>
      </c>
      <c r="C28" s="15">
        <v>138.24</v>
      </c>
      <c r="D28" s="15">
        <v>152.22</v>
      </c>
      <c r="E28" s="15">
        <v>136.34</v>
      </c>
      <c r="F28" s="15">
        <v>135.9</v>
      </c>
      <c r="G28" s="15">
        <v>135.6</v>
      </c>
      <c r="H28" s="15">
        <v>149.5</v>
      </c>
      <c r="I28" s="15">
        <v>139</v>
      </c>
      <c r="J28" s="5" t="s">
        <v>31</v>
      </c>
    </row>
    <row r="29" spans="2:10" ht="19.5" customHeight="1" x14ac:dyDescent="0.25">
      <c r="B29" s="20">
        <v>28</v>
      </c>
      <c r="C29" s="15">
        <v>138.12</v>
      </c>
      <c r="D29" s="15">
        <v>150.71</v>
      </c>
      <c r="E29" s="5">
        <v>133.63999999999999</v>
      </c>
      <c r="F29" s="15">
        <v>135.9</v>
      </c>
      <c r="G29" s="15">
        <v>133.69999999999999</v>
      </c>
      <c r="H29" s="15">
        <v>148.9</v>
      </c>
      <c r="I29" s="15">
        <v>138</v>
      </c>
      <c r="J29" s="5" t="s">
        <v>31</v>
      </c>
    </row>
    <row r="30" spans="2:10" ht="19.5" customHeight="1" x14ac:dyDescent="0.25">
      <c r="B30" s="20">
        <v>29</v>
      </c>
      <c r="C30" s="15">
        <v>138.35</v>
      </c>
      <c r="D30" s="15">
        <v>149.97999999999999</v>
      </c>
      <c r="E30" s="5">
        <v>134.63999999999999</v>
      </c>
      <c r="F30" s="15">
        <v>134.85</v>
      </c>
      <c r="G30" s="15">
        <v>133</v>
      </c>
      <c r="H30" s="15">
        <v>146.5</v>
      </c>
      <c r="I30" s="15">
        <v>137.5</v>
      </c>
      <c r="J30" s="5" t="s">
        <v>31</v>
      </c>
    </row>
    <row r="31" spans="2:10" ht="19.5" customHeight="1" x14ac:dyDescent="0.25">
      <c r="B31" s="20">
        <v>30</v>
      </c>
      <c r="C31" s="15">
        <v>138.18</v>
      </c>
      <c r="D31" s="15">
        <v>149.80000000000001</v>
      </c>
      <c r="E31" s="5">
        <v>134.13999999999999</v>
      </c>
      <c r="F31" s="15">
        <v>134.9</v>
      </c>
      <c r="G31" s="15">
        <v>132.69999999999999</v>
      </c>
      <c r="H31" s="15">
        <v>146.19999999999999</v>
      </c>
      <c r="I31" s="15">
        <v>137.5</v>
      </c>
      <c r="J31" s="5" t="s">
        <v>31</v>
      </c>
    </row>
    <row r="32" spans="2:10" ht="19.5" customHeight="1" x14ac:dyDescent="0.25">
      <c r="B32" s="20">
        <v>31</v>
      </c>
      <c r="C32" s="15">
        <v>137.4</v>
      </c>
      <c r="D32" s="15">
        <v>147.94</v>
      </c>
      <c r="E32" s="15">
        <v>133.13999999999999</v>
      </c>
      <c r="F32" s="15" t="s">
        <v>32</v>
      </c>
      <c r="G32" s="5" t="s">
        <v>31</v>
      </c>
      <c r="H32" s="5" t="s">
        <v>31</v>
      </c>
      <c r="I32" s="5" t="s">
        <v>31</v>
      </c>
      <c r="J32" s="5" t="s">
        <v>31</v>
      </c>
    </row>
    <row r="33" spans="2:10" ht="19.5" customHeight="1" thickBot="1" x14ac:dyDescent="0.3">
      <c r="B33" s="26" t="s">
        <v>21</v>
      </c>
      <c r="C33" s="27">
        <f>AVERAGE(C10:C32)</f>
        <v>136.39047619047619</v>
      </c>
      <c r="D33" s="27">
        <f t="shared" ref="D33:J33" si="0">AVERAGE(D10:D32)</f>
        <v>148.59952380952384</v>
      </c>
      <c r="E33" s="27">
        <f t="shared" si="0"/>
        <v>133.83276666666666</v>
      </c>
      <c r="F33" s="27">
        <f t="shared" si="0"/>
        <v>134.77142857142857</v>
      </c>
      <c r="G33" s="27">
        <f t="shared" si="0"/>
        <v>133.82</v>
      </c>
      <c r="H33" s="27">
        <f t="shared" si="0"/>
        <v>146.79999999999998</v>
      </c>
      <c r="I33" s="27">
        <f t="shared" si="0"/>
        <v>135</v>
      </c>
      <c r="J33" s="27" t="e">
        <f t="shared" si="0"/>
        <v>#DIV/0!</v>
      </c>
    </row>
    <row r="34" spans="2:10" ht="19.5" customHeight="1" thickBot="1" x14ac:dyDescent="0.3">
      <c r="B34" s="12" t="s">
        <v>22</v>
      </c>
      <c r="C34" s="17">
        <f>MIN(C10:C32)</f>
        <v>132.87</v>
      </c>
      <c r="D34" s="17">
        <f t="shared" ref="D34:J34" si="1">MIN(D10:D32)</f>
        <v>145.02000000000001</v>
      </c>
      <c r="E34" s="17">
        <f t="shared" si="1"/>
        <v>130.65</v>
      </c>
      <c r="F34" s="17">
        <f t="shared" si="1"/>
        <v>131.65</v>
      </c>
      <c r="G34" s="17">
        <f t="shared" si="1"/>
        <v>130.1</v>
      </c>
      <c r="H34" s="17">
        <f t="shared" si="1"/>
        <v>145.1</v>
      </c>
      <c r="I34" s="17">
        <f t="shared" si="1"/>
        <v>132</v>
      </c>
      <c r="J34" s="17">
        <f t="shared" si="1"/>
        <v>0</v>
      </c>
    </row>
    <row r="35" spans="2:10" ht="19.5" customHeight="1" thickBot="1" x14ac:dyDescent="0.3">
      <c r="B35" s="12" t="s">
        <v>23</v>
      </c>
      <c r="C35" s="17">
        <f>MAX(C10:C32)</f>
        <v>138.68</v>
      </c>
      <c r="D35" s="17">
        <f t="shared" ref="D35:J35" si="2">MAX(D10:D32)</f>
        <v>152.22</v>
      </c>
      <c r="E35" s="17">
        <f t="shared" si="2"/>
        <v>138.54426000000001</v>
      </c>
      <c r="F35" s="17">
        <f t="shared" si="2"/>
        <v>137.6</v>
      </c>
      <c r="G35" s="17">
        <f t="shared" si="2"/>
        <v>139.19999999999999</v>
      </c>
      <c r="H35" s="17">
        <f t="shared" si="2"/>
        <v>149.5</v>
      </c>
      <c r="I35" s="17">
        <f t="shared" si="2"/>
        <v>139</v>
      </c>
      <c r="J35" s="17">
        <f t="shared" si="2"/>
        <v>0</v>
      </c>
    </row>
    <row r="37" spans="2:10" ht="15" customHeight="1" x14ac:dyDescent="0.25">
      <c r="B37" s="6" t="s">
        <v>24</v>
      </c>
    </row>
    <row r="38" spans="2:10" ht="15" customHeight="1" x14ac:dyDescent="0.25">
      <c r="B38" s="7" t="s">
        <v>25</v>
      </c>
    </row>
    <row r="39" spans="2:10" ht="15" customHeight="1" x14ac:dyDescent="0.25">
      <c r="B39" s="8" t="s">
        <v>28</v>
      </c>
    </row>
    <row r="40" spans="2:10" ht="15" customHeight="1" x14ac:dyDescent="0.25">
      <c r="B40" s="7" t="s">
        <v>26</v>
      </c>
    </row>
    <row r="41" spans="2:10" ht="15" customHeight="1" x14ac:dyDescent="0.25">
      <c r="B41" s="7" t="s">
        <v>27</v>
      </c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J38"/>
  <sheetViews>
    <sheetView topLeftCell="A10" workbookViewId="0">
      <selection activeCell="N30" sqref="N30"/>
    </sheetView>
  </sheetViews>
  <sheetFormatPr defaultRowHeight="15" x14ac:dyDescent="0.25"/>
  <cols>
    <col min="2" max="2" width="12" customWidth="1"/>
    <col min="3" max="3" width="11.5703125" style="1" customWidth="1"/>
    <col min="4" max="4" width="12.42578125" style="1" customWidth="1"/>
    <col min="5" max="5" width="12.7109375" style="1" customWidth="1"/>
    <col min="6" max="6" width="13" style="1" customWidth="1"/>
    <col min="7" max="7" width="10.7109375" style="1" customWidth="1"/>
    <col min="8" max="8" width="11.7109375" style="1" customWidth="1"/>
    <col min="9" max="9" width="12.28515625" style="1" customWidth="1"/>
    <col min="10" max="10" width="12.7109375" style="1" customWidth="1"/>
  </cols>
  <sheetData>
    <row r="2" spans="2:10" ht="19.5" customHeight="1" x14ac:dyDescent="0.45">
      <c r="B2" s="34" t="s">
        <v>0</v>
      </c>
      <c r="C2" s="34"/>
      <c r="D2" s="34"/>
      <c r="E2" s="34"/>
      <c r="F2" s="34"/>
      <c r="G2" s="34"/>
      <c r="H2" s="34"/>
      <c r="I2" s="34"/>
      <c r="J2" s="34"/>
    </row>
    <row r="3" spans="2:10" ht="19.5" customHeight="1" x14ac:dyDescent="0.45">
      <c r="B3" s="34" t="s">
        <v>1</v>
      </c>
      <c r="C3" s="34"/>
      <c r="D3" s="34"/>
      <c r="E3" s="34"/>
      <c r="F3" s="34"/>
      <c r="G3" s="34"/>
      <c r="H3" s="34"/>
      <c r="I3" s="34"/>
      <c r="J3" s="34"/>
    </row>
    <row r="4" spans="2:10" ht="19.5" customHeight="1" x14ac:dyDescent="0.3">
      <c r="B4" s="2"/>
    </row>
    <row r="5" spans="2:10" ht="19.5" customHeight="1" x14ac:dyDescent="0.4">
      <c r="B5" s="35" t="s">
        <v>38</v>
      </c>
      <c r="C5" s="35"/>
      <c r="D5" s="35"/>
      <c r="E5" s="35"/>
      <c r="F5" s="35"/>
      <c r="G5" s="35"/>
      <c r="H5" s="35"/>
      <c r="I5" s="35"/>
      <c r="J5" s="35"/>
    </row>
    <row r="6" spans="2:10" ht="19.5" customHeight="1" x14ac:dyDescent="0.25">
      <c r="B6" s="4"/>
      <c r="C6" s="3"/>
      <c r="D6" s="3"/>
      <c r="E6" s="3"/>
      <c r="F6" s="3"/>
      <c r="G6" s="3"/>
      <c r="H6" s="3"/>
      <c r="I6" s="3"/>
      <c r="J6" s="3"/>
    </row>
    <row r="7" spans="2:10" ht="19.5" customHeight="1" x14ac:dyDescent="0.25">
      <c r="B7" s="42" t="s">
        <v>2</v>
      </c>
      <c r="C7" s="36" t="s">
        <v>9</v>
      </c>
      <c r="D7" s="37"/>
      <c r="E7" s="32" t="s">
        <v>12</v>
      </c>
      <c r="F7" s="32" t="s">
        <v>11</v>
      </c>
      <c r="G7" s="40" t="s">
        <v>14</v>
      </c>
      <c r="H7" s="40"/>
      <c r="I7" s="32" t="s">
        <v>15</v>
      </c>
      <c r="J7" s="32" t="s">
        <v>16</v>
      </c>
    </row>
    <row r="8" spans="2:10" ht="19.5" customHeight="1" x14ac:dyDescent="0.25">
      <c r="B8" s="42"/>
      <c r="C8" s="38" t="s">
        <v>10</v>
      </c>
      <c r="D8" s="39"/>
      <c r="E8" s="33" t="s">
        <v>13</v>
      </c>
      <c r="F8" s="33" t="s">
        <v>17</v>
      </c>
      <c r="G8" s="41" t="s">
        <v>18</v>
      </c>
      <c r="H8" s="41"/>
      <c r="I8" s="33" t="s">
        <v>19</v>
      </c>
      <c r="J8" s="33" t="s">
        <v>20</v>
      </c>
    </row>
    <row r="9" spans="2:10" ht="19.5" customHeight="1" x14ac:dyDescent="0.25">
      <c r="B9" s="42"/>
      <c r="C9" s="11" t="s">
        <v>3</v>
      </c>
      <c r="D9" s="11" t="s">
        <v>7</v>
      </c>
      <c r="E9" s="11" t="s">
        <v>4</v>
      </c>
      <c r="F9" s="11" t="s">
        <v>5</v>
      </c>
      <c r="G9" s="11" t="s">
        <v>6</v>
      </c>
      <c r="H9" s="11" t="s">
        <v>7</v>
      </c>
      <c r="I9" s="18" t="s">
        <v>30</v>
      </c>
      <c r="J9" s="11" t="s">
        <v>8</v>
      </c>
    </row>
    <row r="10" spans="2:10" ht="19.5" customHeight="1" x14ac:dyDescent="0.25">
      <c r="B10" s="5">
        <v>3</v>
      </c>
      <c r="C10" s="15"/>
      <c r="D10" s="14"/>
      <c r="E10" s="15"/>
      <c r="F10" s="15"/>
      <c r="G10" s="15"/>
      <c r="H10" s="15"/>
      <c r="I10" s="15"/>
      <c r="J10" s="5"/>
    </row>
    <row r="11" spans="2:10" ht="19.5" customHeight="1" x14ac:dyDescent="0.25">
      <c r="B11" s="5">
        <v>4</v>
      </c>
      <c r="C11" s="15"/>
      <c r="D11" s="15"/>
      <c r="E11" s="15"/>
      <c r="F11" s="15"/>
      <c r="G11" s="15"/>
      <c r="H11" s="15"/>
      <c r="I11" s="15"/>
      <c r="J11" s="5"/>
    </row>
    <row r="12" spans="2:10" ht="19.5" customHeight="1" x14ac:dyDescent="0.25">
      <c r="B12" s="5">
        <v>5</v>
      </c>
      <c r="C12" s="15"/>
      <c r="D12" s="15"/>
      <c r="E12" s="5"/>
      <c r="F12" s="15"/>
      <c r="G12" s="15"/>
      <c r="H12" s="15"/>
      <c r="I12" s="15"/>
      <c r="J12" s="5"/>
    </row>
    <row r="13" spans="2:10" ht="19.5" customHeight="1" x14ac:dyDescent="0.25">
      <c r="B13" s="5">
        <v>6</v>
      </c>
      <c r="C13" s="15"/>
      <c r="D13" s="15"/>
      <c r="E13" s="15"/>
      <c r="F13" s="31"/>
      <c r="G13" s="15"/>
      <c r="H13" s="15"/>
      <c r="I13" s="15"/>
      <c r="J13" s="5"/>
    </row>
    <row r="14" spans="2:10" ht="19.5" customHeight="1" x14ac:dyDescent="0.25">
      <c r="B14" s="5">
        <v>7</v>
      </c>
      <c r="C14" s="15"/>
      <c r="D14" s="15"/>
      <c r="E14" s="15"/>
      <c r="F14" s="15"/>
      <c r="G14" s="15"/>
      <c r="H14" s="15"/>
      <c r="I14" s="15"/>
      <c r="J14" s="5"/>
    </row>
    <row r="15" spans="2:10" ht="19.5" customHeight="1" x14ac:dyDescent="0.25">
      <c r="B15" s="5">
        <v>10</v>
      </c>
      <c r="C15" s="15"/>
      <c r="D15" s="15"/>
      <c r="E15" s="15"/>
      <c r="F15" s="15"/>
      <c r="G15" s="15"/>
      <c r="H15" s="15"/>
      <c r="I15" s="15"/>
      <c r="J15" s="5"/>
    </row>
    <row r="16" spans="2:10" ht="19.5" customHeight="1" x14ac:dyDescent="0.25">
      <c r="B16" s="5">
        <v>11</v>
      </c>
      <c r="C16" s="15"/>
      <c r="D16" s="15"/>
      <c r="E16" s="15"/>
      <c r="F16" s="15"/>
      <c r="G16" s="15"/>
      <c r="H16" s="15"/>
      <c r="I16" s="15"/>
      <c r="J16" s="5"/>
    </row>
    <row r="17" spans="2:10" ht="19.5" customHeight="1" x14ac:dyDescent="0.25">
      <c r="B17" s="5">
        <v>12</v>
      </c>
      <c r="C17" s="15"/>
      <c r="D17" s="15"/>
      <c r="E17" s="15"/>
      <c r="F17" s="15"/>
      <c r="G17" s="15"/>
      <c r="H17" s="15"/>
      <c r="I17" s="15"/>
      <c r="J17" s="5"/>
    </row>
    <row r="18" spans="2:10" ht="19.5" customHeight="1" x14ac:dyDescent="0.25">
      <c r="B18" s="5">
        <v>13</v>
      </c>
      <c r="C18" s="15"/>
      <c r="D18" s="15"/>
      <c r="E18" s="15"/>
      <c r="F18" s="15"/>
      <c r="G18" s="15"/>
      <c r="H18" s="15"/>
      <c r="I18" s="15"/>
      <c r="J18" s="5"/>
    </row>
    <row r="19" spans="2:10" ht="19.5" customHeight="1" x14ac:dyDescent="0.25">
      <c r="B19" s="5">
        <v>14</v>
      </c>
      <c r="C19" s="15"/>
      <c r="D19" s="15"/>
      <c r="E19" s="15"/>
      <c r="F19" s="15"/>
      <c r="G19" s="15"/>
      <c r="H19" s="15"/>
      <c r="I19" s="15"/>
      <c r="J19" s="5"/>
    </row>
    <row r="20" spans="2:10" ht="19.5" customHeight="1" x14ac:dyDescent="0.25">
      <c r="B20" s="5">
        <v>17</v>
      </c>
      <c r="C20" s="15"/>
      <c r="D20" s="15"/>
      <c r="E20" s="15"/>
      <c r="F20" s="15"/>
      <c r="G20" s="15"/>
      <c r="H20" s="15"/>
      <c r="I20" s="15"/>
      <c r="J20" s="5"/>
    </row>
    <row r="21" spans="2:10" ht="19.5" customHeight="1" x14ac:dyDescent="0.25">
      <c r="B21" s="5">
        <v>18</v>
      </c>
      <c r="C21" s="15"/>
      <c r="D21" s="15"/>
      <c r="E21" s="15"/>
      <c r="F21" s="15"/>
      <c r="G21" s="15"/>
      <c r="H21" s="15"/>
      <c r="I21" s="15"/>
      <c r="J21" s="5"/>
    </row>
    <row r="22" spans="2:10" ht="19.5" customHeight="1" x14ac:dyDescent="0.25">
      <c r="B22" s="5">
        <v>19</v>
      </c>
      <c r="C22" s="15"/>
      <c r="D22" s="15"/>
      <c r="E22" s="15"/>
      <c r="F22" s="15"/>
      <c r="G22" s="15"/>
      <c r="H22" s="15"/>
      <c r="I22" s="15"/>
      <c r="J22" s="5"/>
    </row>
    <row r="23" spans="2:10" ht="19.5" customHeight="1" x14ac:dyDescent="0.25">
      <c r="B23" s="5">
        <v>20</v>
      </c>
      <c r="C23" s="15"/>
      <c r="D23" s="15"/>
      <c r="E23" s="15"/>
      <c r="F23" s="15"/>
      <c r="G23" s="15"/>
      <c r="H23" s="15"/>
      <c r="I23" s="15"/>
      <c r="J23" s="5"/>
    </row>
    <row r="24" spans="2:10" ht="19.5" customHeight="1" x14ac:dyDescent="0.25">
      <c r="B24" s="5">
        <v>21</v>
      </c>
      <c r="C24" s="15"/>
      <c r="D24" s="15"/>
      <c r="E24" s="15"/>
      <c r="F24" s="15"/>
      <c r="G24" s="15"/>
      <c r="H24" s="15"/>
      <c r="I24" s="15"/>
      <c r="J24" s="5"/>
    </row>
    <row r="25" spans="2:10" ht="19.5" customHeight="1" x14ac:dyDescent="0.25">
      <c r="B25" s="5">
        <v>24</v>
      </c>
      <c r="C25" s="5"/>
      <c r="D25" s="15"/>
      <c r="E25" s="15"/>
      <c r="F25" s="15"/>
      <c r="G25" s="15"/>
      <c r="H25" s="15"/>
      <c r="I25" s="15"/>
      <c r="J25" s="5"/>
    </row>
    <row r="26" spans="2:10" ht="19.5" customHeight="1" x14ac:dyDescent="0.25">
      <c r="B26" s="19">
        <v>25</v>
      </c>
      <c r="C26" s="15"/>
      <c r="D26" s="15"/>
      <c r="E26" s="15"/>
      <c r="F26" s="15"/>
      <c r="G26" s="15"/>
      <c r="H26" s="15"/>
      <c r="I26" s="15"/>
      <c r="J26" s="5"/>
    </row>
    <row r="27" spans="2:10" ht="19.5" customHeight="1" x14ac:dyDescent="0.25">
      <c r="B27" s="19">
        <v>26</v>
      </c>
      <c r="C27" s="15"/>
      <c r="D27" s="15"/>
      <c r="E27" s="15"/>
      <c r="F27" s="15"/>
      <c r="G27" s="15"/>
      <c r="H27" s="15"/>
      <c r="I27" s="15"/>
      <c r="J27" s="5"/>
    </row>
    <row r="28" spans="2:10" ht="19.5" customHeight="1" x14ac:dyDescent="0.25">
      <c r="B28" s="20">
        <v>27</v>
      </c>
      <c r="C28" s="15"/>
      <c r="D28" s="15"/>
      <c r="E28" s="15"/>
      <c r="F28" s="15"/>
      <c r="G28" s="15"/>
      <c r="H28" s="15"/>
      <c r="I28" s="15"/>
      <c r="J28" s="5"/>
    </row>
    <row r="29" spans="2:10" ht="19.5" customHeight="1" x14ac:dyDescent="0.25">
      <c r="B29" s="20">
        <v>28</v>
      </c>
      <c r="C29" s="15"/>
      <c r="D29" s="15"/>
      <c r="E29" s="5"/>
      <c r="F29" s="15"/>
      <c r="G29" s="15"/>
      <c r="H29" s="15"/>
      <c r="I29" s="15"/>
      <c r="J29" s="5"/>
    </row>
    <row r="30" spans="2:10" ht="19.5" customHeight="1" thickBot="1" x14ac:dyDescent="0.3">
      <c r="B30" s="26" t="s">
        <v>21</v>
      </c>
      <c r="C30" s="27" t="e">
        <f>AVERAGE(C10:C29)</f>
        <v>#DIV/0!</v>
      </c>
      <c r="D30" s="27" t="e">
        <f>AVERAGE(D10:D29)</f>
        <v>#DIV/0!</v>
      </c>
      <c r="E30" s="27" t="e">
        <f>AVERAGE(E10:E29)</f>
        <v>#DIV/0!</v>
      </c>
      <c r="F30" s="27" t="e">
        <f>AVERAGE(F10:F29)</f>
        <v>#DIV/0!</v>
      </c>
      <c r="G30" s="27" t="e">
        <f>AVERAGE(G10:G29)</f>
        <v>#DIV/0!</v>
      </c>
      <c r="H30" s="27" t="e">
        <f>AVERAGE(H10:H29)</f>
        <v>#DIV/0!</v>
      </c>
      <c r="I30" s="27" t="e">
        <f>AVERAGE(I10:I29)</f>
        <v>#DIV/0!</v>
      </c>
      <c r="J30" s="27" t="e">
        <f>AVERAGE(J10:J29)</f>
        <v>#DIV/0!</v>
      </c>
    </row>
    <row r="31" spans="2:10" ht="19.5" customHeight="1" thickBot="1" x14ac:dyDescent="0.3">
      <c r="B31" s="12" t="s">
        <v>22</v>
      </c>
      <c r="C31" s="17">
        <f>MIN(C10:C29)</f>
        <v>0</v>
      </c>
      <c r="D31" s="17">
        <f>MIN(D10:D29)</f>
        <v>0</v>
      </c>
      <c r="E31" s="17">
        <f>MIN(E10:E29)</f>
        <v>0</v>
      </c>
      <c r="F31" s="17">
        <f>MIN(F10:F29)</f>
        <v>0</v>
      </c>
      <c r="G31" s="17">
        <f>MIN(G10:G29)</f>
        <v>0</v>
      </c>
      <c r="H31" s="17">
        <f>MIN(H10:H29)</f>
        <v>0</v>
      </c>
      <c r="I31" s="17">
        <f>MIN(I10:I29)</f>
        <v>0</v>
      </c>
      <c r="J31" s="17">
        <f>MIN(J10:J29)</f>
        <v>0</v>
      </c>
    </row>
    <row r="32" spans="2:10" ht="19.5" customHeight="1" thickBot="1" x14ac:dyDescent="0.3">
      <c r="B32" s="12" t="s">
        <v>23</v>
      </c>
      <c r="C32" s="17">
        <f>MAX(C10:C29)</f>
        <v>0</v>
      </c>
      <c r="D32" s="17">
        <f>MAX(D10:D29)</f>
        <v>0</v>
      </c>
      <c r="E32" s="17">
        <f>MAX(E10:E29)</f>
        <v>0</v>
      </c>
      <c r="F32" s="17">
        <f>MAX(F10:F29)</f>
        <v>0</v>
      </c>
      <c r="G32" s="17">
        <f>MAX(G10:G29)</f>
        <v>0</v>
      </c>
      <c r="H32" s="17">
        <f>MAX(H10:H29)</f>
        <v>0</v>
      </c>
      <c r="I32" s="17">
        <f>MAX(I10:I29)</f>
        <v>0</v>
      </c>
      <c r="J32" s="17">
        <f>MAX(J10:J29)</f>
        <v>0</v>
      </c>
    </row>
    <row r="34" spans="2:2" ht="15" customHeight="1" x14ac:dyDescent="0.25">
      <c r="B34" s="6" t="s">
        <v>24</v>
      </c>
    </row>
    <row r="35" spans="2:2" ht="15" customHeight="1" x14ac:dyDescent="0.25">
      <c r="B35" s="7" t="s">
        <v>25</v>
      </c>
    </row>
    <row r="36" spans="2:2" ht="15" customHeight="1" x14ac:dyDescent="0.25">
      <c r="B36" s="8" t="s">
        <v>28</v>
      </c>
    </row>
    <row r="37" spans="2:2" ht="15" customHeight="1" x14ac:dyDescent="0.25">
      <c r="B37" s="7" t="s">
        <v>26</v>
      </c>
    </row>
    <row r="38" spans="2:2" ht="15" customHeight="1" x14ac:dyDescent="0.25">
      <c r="B38" s="7" t="s">
        <v>27</v>
      </c>
    </row>
  </sheetData>
  <mergeCells count="8">
    <mergeCell ref="B2:J2"/>
    <mergeCell ref="B3:J3"/>
    <mergeCell ref="B5:J5"/>
    <mergeCell ref="B7:B9"/>
    <mergeCell ref="C7:D7"/>
    <mergeCell ref="G7:H7"/>
    <mergeCell ref="C8:D8"/>
    <mergeCell ref="G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MAY 2018</vt:lpstr>
      <vt:lpstr>JUN 2018</vt:lpstr>
      <vt:lpstr>JUL2018</vt:lpstr>
      <vt:lpstr>AUG2018</vt:lpstr>
      <vt:lpstr>SEP2018</vt:lpstr>
      <vt:lpstr>'MAY 2018'!Print_Area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Baizurah Mohd Yusof</dc:creator>
  <cp:lastModifiedBy>Baizurah Mohd Yusof</cp:lastModifiedBy>
  <cp:lastPrinted>2018-06-05T07:58:14Z</cp:lastPrinted>
  <dcterms:created xsi:type="dcterms:W3CDTF">2018-04-30T06:55:42Z</dcterms:created>
  <dcterms:modified xsi:type="dcterms:W3CDTF">2018-09-03T00:29:53Z</dcterms:modified>
</cp:coreProperties>
</file>